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hidePivotFieldList="1"/>
  <mc:AlternateContent xmlns:mc="http://schemas.openxmlformats.org/markup-compatibility/2006">
    <mc:Choice Requires="x15">
      <x15ac:absPath xmlns:x15ac="http://schemas.microsoft.com/office/spreadsheetml/2010/11/ac" url="C:\Users\SourabhKhutwad\OneDrive - alboum.com\Client Files\Resolve to Save Lives\O-34655_French\6_Delivery\08.19.25\FR\3 - Activities\Day 3\1. Data consolidation and verification_activity\"/>
    </mc:Choice>
  </mc:AlternateContent>
  <xr:revisionPtr revIDLastSave="32" documentId="13_ncr:1_{F7C01816-A4DE-4329-BB14-991CCFF7BAEC}" xr6:coauthVersionLast="47" xr6:coauthVersionMax="47" xr10:uidLastSave="{BDF6FEDC-99E2-40E0-B378-3F77EC9FA7B3}"/>
  <bookViews>
    <workbookView xWindow="-120" yWindow="-120" windowWidth="29040" windowHeight="15720" tabRatio="758" xr2:uid="{00000000-000D-0000-FFFF-FFFF00000000}"/>
  </bookViews>
  <sheets>
    <sheet name="1. Saisir données promptitude" sheetId="1" r:id="rId1"/>
    <sheet name="2. Évaluer les résultats 7-1-7" sheetId="2" r:id="rId2"/>
    <sheet name="3. Suivre les actions" sheetId="6" r:id="rId3"/>
    <sheet name="4. Classer les goulets" sheetId="4" r:id="rId4"/>
    <sheet name="Listes déroulantes" sheetId="5" state="hidden" r:id="rId5"/>
  </sheets>
  <definedNames>
    <definedName name="DETECTION">'2. Évaluer les résultats 7-1-7'!$G$2:$G$18</definedName>
    <definedName name="EFFECTIVE_RESPONSE">'2. Évaluer les résultats 7-1-7'!$P$2:$P$18</definedName>
    <definedName name="EFFECTIVE_RESPONSE_COMPONENTS">'2. Évaluer les résultats 7-1-7'!$I$2:$I$18</definedName>
    <definedName name="NOTIFICATION">'2. Évaluer les résultats 7-1-7'!$H$2:$H$18</definedName>
  </definedNames>
  <calcPr calcId="191028"/>
  <pivotCaches>
    <pivotCache cacheId="287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8" i="2" l="1"/>
  <c r="N18" i="2"/>
  <c r="M18" i="2"/>
  <c r="L18" i="2"/>
  <c r="K18" i="2"/>
  <c r="P18" i="2" s="1"/>
  <c r="J18" i="2"/>
  <c r="I18" i="2"/>
  <c r="H18" i="2"/>
  <c r="G18" i="2"/>
  <c r="O17" i="2"/>
  <c r="N17" i="2"/>
  <c r="M17" i="2"/>
  <c r="L17" i="2"/>
  <c r="K17" i="2"/>
  <c r="J17" i="2"/>
  <c r="I17" i="2"/>
  <c r="P17" i="2" s="1"/>
  <c r="H17" i="2"/>
  <c r="G17" i="2"/>
  <c r="O16" i="2"/>
  <c r="N16" i="2"/>
  <c r="M16" i="2"/>
  <c r="L16" i="2"/>
  <c r="K16" i="2"/>
  <c r="P16" i="2" s="1"/>
  <c r="J16" i="2"/>
  <c r="I16" i="2"/>
  <c r="H16" i="2"/>
  <c r="G16" i="2"/>
  <c r="O15" i="2"/>
  <c r="N15" i="2"/>
  <c r="M15" i="2"/>
  <c r="L15" i="2"/>
  <c r="K15" i="2"/>
  <c r="J15" i="2"/>
  <c r="I15" i="2"/>
  <c r="P15" i="2" s="1"/>
  <c r="H15" i="2"/>
  <c r="G15" i="2"/>
  <c r="O14" i="2"/>
  <c r="N14" i="2"/>
  <c r="M14" i="2"/>
  <c r="L14" i="2"/>
  <c r="K14" i="2"/>
  <c r="P14" i="2" s="1"/>
  <c r="J14" i="2"/>
  <c r="I14" i="2"/>
  <c r="H14" i="2"/>
  <c r="G14" i="2"/>
  <c r="O13" i="2"/>
  <c r="N13" i="2"/>
  <c r="M13" i="2"/>
  <c r="L13" i="2"/>
  <c r="K13" i="2"/>
  <c r="J13" i="2"/>
  <c r="I13" i="2"/>
  <c r="P13" i="2" s="1"/>
  <c r="H13" i="2"/>
  <c r="G13" i="2"/>
  <c r="O12" i="2"/>
  <c r="N12" i="2"/>
  <c r="M12" i="2"/>
  <c r="L12" i="2"/>
  <c r="K12" i="2"/>
  <c r="P12" i="2" s="1"/>
  <c r="J12" i="2"/>
  <c r="I12" i="2"/>
  <c r="H12" i="2"/>
  <c r="G12" i="2"/>
  <c r="O11" i="2"/>
  <c r="N11" i="2"/>
  <c r="M11" i="2"/>
  <c r="L11" i="2"/>
  <c r="K11" i="2"/>
  <c r="J11" i="2"/>
  <c r="I11" i="2"/>
  <c r="P11" i="2" s="1"/>
  <c r="H11" i="2"/>
  <c r="G11" i="2"/>
  <c r="O10" i="2"/>
  <c r="N10" i="2"/>
  <c r="M10" i="2"/>
  <c r="L10" i="2"/>
  <c r="K10" i="2"/>
  <c r="P10" i="2" s="1"/>
  <c r="J10" i="2"/>
  <c r="I10" i="2"/>
  <c r="H10" i="2"/>
  <c r="G10" i="2"/>
  <c r="O9" i="2"/>
  <c r="N9" i="2"/>
  <c r="M9" i="2"/>
  <c r="L9" i="2"/>
  <c r="K9" i="2"/>
  <c r="J9" i="2"/>
  <c r="I9" i="2"/>
  <c r="P9" i="2" s="1"/>
  <c r="H9" i="2"/>
  <c r="G9" i="2"/>
  <c r="O8" i="2"/>
  <c r="N8" i="2"/>
  <c r="M8" i="2"/>
  <c r="L8" i="2"/>
  <c r="K8" i="2"/>
  <c r="P8" i="2" s="1"/>
  <c r="J8" i="2"/>
  <c r="I8" i="2"/>
  <c r="H8" i="2"/>
  <c r="G8" i="2"/>
  <c r="O7" i="2"/>
  <c r="N7" i="2"/>
  <c r="M7" i="2"/>
  <c r="L7" i="2"/>
  <c r="K7" i="2"/>
  <c r="J7" i="2"/>
  <c r="I7" i="2"/>
  <c r="P7" i="2" s="1"/>
  <c r="H7" i="2"/>
  <c r="G7" i="2"/>
  <c r="O6" i="2"/>
  <c r="N6" i="2"/>
  <c r="M6" i="2"/>
  <c r="L6" i="2"/>
  <c r="K6" i="2"/>
  <c r="P6" i="2" s="1"/>
  <c r="J6" i="2"/>
  <c r="I6" i="2"/>
  <c r="H6" i="2"/>
  <c r="G6" i="2"/>
  <c r="O5" i="2"/>
  <c r="N5" i="2"/>
  <c r="M5" i="2"/>
  <c r="L5" i="2"/>
  <c r="K5" i="2"/>
  <c r="J5" i="2"/>
  <c r="I5" i="2"/>
  <c r="P5" i="2" s="1"/>
  <c r="H5" i="2"/>
  <c r="G5" i="2"/>
  <c r="O4" i="2"/>
  <c r="N4" i="2"/>
  <c r="M4" i="2"/>
  <c r="L4" i="2"/>
  <c r="K4" i="2"/>
  <c r="P4" i="2" s="1"/>
  <c r="J4" i="2"/>
  <c r="I4" i="2"/>
  <c r="H4" i="2"/>
  <c r="G4" i="2"/>
  <c r="O3" i="2"/>
  <c r="O19" i="2" s="1"/>
  <c r="N3" i="2"/>
  <c r="N19" i="2" s="1"/>
  <c r="M3" i="2"/>
  <c r="M19" i="2" s="1"/>
  <c r="L3" i="2"/>
  <c r="L19" i="2" s="1"/>
  <c r="K3" i="2"/>
  <c r="K19" i="2" s="1"/>
  <c r="J3" i="2"/>
  <c r="J19" i="2" s="1"/>
  <c r="I3" i="2"/>
  <c r="P3" i="2" s="1"/>
  <c r="H3" i="2"/>
  <c r="H19" i="2" s="1"/>
  <c r="G3" i="2"/>
  <c r="G19" i="2" s="1"/>
  <c r="F18" i="2"/>
  <c r="E18" i="2"/>
  <c r="D18" i="2"/>
  <c r="C18" i="2"/>
  <c r="B18" i="2"/>
  <c r="F17" i="2"/>
  <c r="E17" i="2"/>
  <c r="D17" i="2"/>
  <c r="C17" i="2"/>
  <c r="B17" i="2"/>
  <c r="F16" i="2"/>
  <c r="E16" i="2"/>
  <c r="D16" i="2"/>
  <c r="C16" i="2"/>
  <c r="B16" i="2"/>
  <c r="F15" i="2"/>
  <c r="E15" i="2"/>
  <c r="D15" i="2"/>
  <c r="C15" i="2"/>
  <c r="B15" i="2"/>
  <c r="F14" i="2"/>
  <c r="E14" i="2"/>
  <c r="D14" i="2"/>
  <c r="C14" i="2"/>
  <c r="B14" i="2"/>
  <c r="F13" i="2"/>
  <c r="E13" i="2"/>
  <c r="D13" i="2"/>
  <c r="C13" i="2"/>
  <c r="B13" i="2"/>
  <c r="F12" i="2"/>
  <c r="E12" i="2"/>
  <c r="D12" i="2"/>
  <c r="C12" i="2"/>
  <c r="B12" i="2"/>
  <c r="F11" i="2"/>
  <c r="E11" i="2"/>
  <c r="D11" i="2"/>
  <c r="C11" i="2"/>
  <c r="B11" i="2"/>
  <c r="F10" i="2"/>
  <c r="E10" i="2"/>
  <c r="D10" i="2"/>
  <c r="C10" i="2"/>
  <c r="B10" i="2"/>
  <c r="F9" i="2"/>
  <c r="E9" i="2"/>
  <c r="D9" i="2"/>
  <c r="C9" i="2"/>
  <c r="B9" i="2"/>
  <c r="F8" i="2"/>
  <c r="E8" i="2"/>
  <c r="D8" i="2"/>
  <c r="C8" i="2"/>
  <c r="B8" i="2"/>
  <c r="F7" i="2"/>
  <c r="E7" i="2"/>
  <c r="D7" i="2"/>
  <c r="C7" i="2"/>
  <c r="B7" i="2"/>
  <c r="F6" i="2"/>
  <c r="E6" i="2"/>
  <c r="D6" i="2"/>
  <c r="C6" i="2"/>
  <c r="B6" i="2"/>
  <c r="F5" i="2"/>
  <c r="E5" i="2"/>
  <c r="D5" i="2"/>
  <c r="C5" i="2"/>
  <c r="B5" i="2"/>
  <c r="F4" i="2"/>
  <c r="E4" i="2"/>
  <c r="D4" i="2"/>
  <c r="C4" i="2"/>
  <c r="B4" i="2"/>
  <c r="F3" i="2"/>
  <c r="E3" i="2"/>
  <c r="D3" i="2"/>
  <c r="C3" i="2"/>
  <c r="B3" i="2"/>
  <c r="AB4" i="1"/>
  <c r="AB6" i="1"/>
  <c r="AB5" i="1"/>
  <c r="P19" i="2" l="1"/>
  <c r="I19" i="2"/>
  <c r="F35" i="2"/>
  <c r="D39" i="2" l="1"/>
  <c r="C39" i="2"/>
  <c r="C40" i="2" s="1"/>
  <c r="F39" i="2"/>
  <c r="D45" i="2"/>
  <c r="E45" i="2"/>
  <c r="F45" i="2"/>
  <c r="G45" i="2"/>
  <c r="C45" i="2"/>
  <c r="I45" i="2"/>
  <c r="H45" i="2"/>
  <c r="I44" i="2"/>
  <c r="H44" i="2"/>
  <c r="F44" i="2"/>
  <c r="G44" i="2"/>
  <c r="E44" i="2"/>
  <c r="D44" i="2"/>
  <c r="C44" i="2"/>
  <c r="D40" i="2"/>
  <c r="F40" i="2" l="1"/>
  <c r="E39" i="2"/>
  <c r="E40" i="2" s="1"/>
</calcChain>
</file>

<file path=xl/sharedStrings.xml><?xml version="1.0" encoding="utf-8"?>
<sst xmlns="http://schemas.openxmlformats.org/spreadsheetml/2006/main" count="563" uniqueCount="311">
  <si>
    <t>INFORMATIONS SUR L’ÉVÉNEMENT</t>
  </si>
  <si>
    <t>APPARITION</t>
  </si>
  <si>
    <t>DÉTECTION</t>
  </si>
  <si>
    <t xml:space="preserve">NOTIFICATION </t>
  </si>
  <si>
    <t>ACTIONS DE RÉPONSE PRÉCOCE DE LA CIBLE 7-1-7</t>
  </si>
  <si>
    <t>NOTES</t>
  </si>
  <si>
    <t>DE FIN</t>
  </si>
  <si>
    <r>
      <rPr>
        <b/>
        <sz val="9"/>
        <color rgb="FFFFFFFF"/>
        <rFont val="Arial"/>
      </rPr>
      <t xml:space="preserve">
</t>
    </r>
    <r>
      <rPr>
        <b/>
        <sz val="9"/>
        <color rgb="FFFFFFFF"/>
        <rFont val="Arial"/>
      </rPr>
      <t xml:space="preserve">Événement
</t>
    </r>
    <r>
      <rPr>
        <sz val="9"/>
        <color rgb="FFFFFFFF"/>
        <rFont val="Arial"/>
      </rPr>
      <t>Nom de la maladie endémique, de la maladie non endémique ou d’autres menaces pour la santé</t>
    </r>
  </si>
  <si>
    <r>
      <rPr>
        <b/>
        <sz val="9"/>
        <color rgb="FFF8FEF3"/>
        <rFont val="Arial"/>
        <family val="2"/>
      </rPr>
      <t xml:space="preserve">
Event type</t>
    </r>
    <r>
      <rPr>
        <sz val="9"/>
        <color rgb="FFF8FEF3"/>
        <rFont val="Arial"/>
        <family val="2"/>
      </rPr>
      <t xml:space="preserve">
Type of event (e.g., endemic disease, animal disease, non-endemic disease or other health threats)</t>
    </r>
  </si>
  <si>
    <r>
      <rPr>
        <b/>
        <sz val="9"/>
        <color rgb="FFF8FEF3"/>
        <rFont val="Arial"/>
        <family val="2"/>
      </rPr>
      <t xml:space="preserve">
</t>
    </r>
    <r>
      <rPr>
        <b/>
        <sz val="9"/>
        <color rgb="FFF8FEF3"/>
        <rFont val="Arial"/>
        <family val="2"/>
      </rPr>
      <t>Lieu</t>
    </r>
    <r>
      <rPr>
        <sz val="9"/>
        <color rgb="FFF8FEF3"/>
        <rFont val="Arial"/>
        <family val="2"/>
      </rPr>
      <t xml:space="preserve">
Niveau de gouvernance le plus élevé (par exemple, région)</t>
    </r>
  </si>
  <si>
    <r>
      <rPr>
        <b/>
        <sz val="9"/>
        <color rgb="FFF8FEF3"/>
        <rFont val="Arial"/>
        <family val="2"/>
      </rPr>
      <t xml:space="preserve">
</t>
    </r>
    <r>
      <rPr>
        <b/>
        <sz val="9"/>
        <color rgb="FFF8FEF3"/>
        <rFont val="Arial"/>
        <family val="2"/>
      </rPr>
      <t>Lieu</t>
    </r>
    <r>
      <rPr>
        <sz val="9"/>
        <color rgb="FFF8FEF3"/>
        <rFont val="Arial"/>
        <family val="2"/>
      </rPr>
      <t xml:space="preserve">
Niveau de gouvernance inférieur (par exemple, état, province)</t>
    </r>
    <r>
      <rPr>
        <sz val="9"/>
        <color rgb="FFF8FEF3"/>
        <rFont val="Arial"/>
        <family val="2"/>
      </rPr>
      <t xml:space="preserve"> </t>
    </r>
  </si>
  <si>
    <r>
      <rPr>
        <b/>
        <sz val="9"/>
        <color rgb="FFF8FEF3"/>
        <rFont val="Arial"/>
        <family val="2"/>
      </rPr>
      <t xml:space="preserve">
</t>
    </r>
    <r>
      <rPr>
        <b/>
        <sz val="9"/>
        <color rgb="FFF8FEF3"/>
        <rFont val="Arial"/>
        <family val="2"/>
      </rPr>
      <t>Lieu</t>
    </r>
    <r>
      <rPr>
        <sz val="9"/>
        <color rgb="FFF8FEF3"/>
        <rFont val="Arial"/>
        <family val="2"/>
      </rPr>
      <t xml:space="preserve">
Niveau de gouvernance inférieur
(par exemple, ville ou district)</t>
    </r>
    <r>
      <rPr>
        <sz val="9"/>
        <color rgb="FFF8FEF3"/>
        <rFont val="Arial"/>
        <family val="2"/>
      </rPr>
      <t xml:space="preserve"> </t>
    </r>
  </si>
  <si>
    <r>
      <rPr>
        <b/>
        <sz val="9"/>
        <color rgb="FFF8FEF3"/>
        <rFont val="Arial"/>
      </rPr>
      <t xml:space="preserve">
DATE D’APPARITION¹² 
</t>
    </r>
    <r>
      <rPr>
        <sz val="9"/>
        <color rgb="FFF8FEF3"/>
        <rFont val="Arial"/>
      </rPr>
      <t>Voir la définition ci-dessous</t>
    </r>
  </si>
  <si>
    <r>
      <rPr>
        <b/>
        <sz val="9"/>
        <color rgb="FFF8FEF3"/>
        <rFont val="Arial"/>
      </rPr>
      <t xml:space="preserve">
Description
</t>
    </r>
    <r>
      <rPr>
        <sz val="9"/>
        <color rgb="FFF8FEF3"/>
        <rFont val="Arial"/>
      </rPr>
      <t>Justification de l’identification de cette date et toute observation importante</t>
    </r>
  </si>
  <si>
    <r>
      <rPr>
        <b/>
        <sz val="9"/>
        <color rgb="FFEA4335"/>
        <rFont val="Arial"/>
      </rPr>
      <t xml:space="preserve">
DATE DE DÉTECTION
</t>
    </r>
    <r>
      <rPr>
        <sz val="9"/>
        <color rgb="FF000000"/>
        <rFont val="Arial"/>
      </rPr>
      <t>Date à laquelle l’événement est détecté pour la première fois par une source 
ou dans un système</t>
    </r>
  </si>
  <si>
    <r>
      <rPr>
        <b/>
        <sz val="9"/>
        <color rgb="FF000000"/>
        <rFont val="Arial"/>
      </rPr>
      <t xml:space="preserve">
Description
</t>
    </r>
    <r>
      <rPr>
        <sz val="9"/>
        <color rgb="FF000000"/>
        <rFont val="Arial"/>
      </rPr>
      <t>Justification de l’identification de cette date et toute observation importante</t>
    </r>
  </si>
  <si>
    <r>
      <rPr>
        <b/>
        <sz val="9"/>
        <color rgb="FF000000"/>
        <rFont val="Arial"/>
      </rPr>
      <t xml:space="preserve">
Goulets d’étranglement
</t>
    </r>
    <r>
      <rPr>
        <sz val="9"/>
        <color rgb="FF000000"/>
        <rFont val="Arial"/>
      </rPr>
      <t>Facteurs ayant empêché une action rapide. Décrire brièvement 3 goulets d’étranglement au maximum, le cas échéant. Les goulets d’étranglement sont compilés dans la fiche facultative</t>
    </r>
  </si>
  <si>
    <r>
      <rPr>
        <b/>
        <sz val="9"/>
        <color rgb="FF000000"/>
        <rFont val="Arial"/>
      </rPr>
      <t xml:space="preserve">
Facteurs favorisants
</t>
    </r>
    <r>
      <rPr>
        <sz val="9"/>
        <color rgb="FF000000"/>
        <rFont val="Arial"/>
      </rPr>
      <t>Facteurs ayant favorisé une action rapide. Les documenter à des fins de plaidoyer et pour en démontrer l’impact</t>
    </r>
  </si>
  <si>
    <r>
      <rPr>
        <b/>
        <sz val="9"/>
        <color rgb="FFF89736"/>
        <rFont val="Arial"/>
        <family val="2"/>
      </rPr>
      <t xml:space="preserve">
</t>
    </r>
    <r>
      <rPr>
        <b/>
        <sz val="9"/>
        <color rgb="FFF89736"/>
        <rFont val="Arial"/>
        <family val="2"/>
      </rPr>
      <t>DATE DE NOTIFICATION</t>
    </r>
    <r>
      <rPr>
        <sz val="9"/>
        <color rgb="FF000000"/>
        <rFont val="Arial"/>
        <family val="2"/>
      </rPr>
      <t xml:space="preserve">
Date à laquelle l’événement est signalé pour la première fois auprès d’une autorité de santé publique compétente.</t>
    </r>
  </si>
  <si>
    <r>
      <rPr>
        <b/>
        <sz val="9"/>
        <color rgb="FF000000"/>
        <rFont val="Arial"/>
        <family val="2"/>
      </rPr>
      <t xml:space="preserve">
</t>
    </r>
    <r>
      <rPr>
        <b/>
        <sz val="9"/>
        <color rgb="FF000000"/>
        <rFont val="Arial"/>
        <family val="2"/>
      </rPr>
      <t xml:space="preserve">Goulets d’étranglement
</t>
    </r>
    <r>
      <rPr>
        <sz val="9"/>
        <color rgb="FF000000"/>
        <rFont val="Arial"/>
        <family val="2"/>
      </rPr>
      <t>Facteurs ayant empêché une notification rapide.</t>
    </r>
    <r>
      <rPr>
        <sz val="9"/>
        <color rgb="FF000000"/>
        <rFont val="Arial"/>
        <family val="2"/>
      </rPr>
      <t xml:space="preserve"> </t>
    </r>
    <r>
      <rPr>
        <sz val="9"/>
        <color rgb="FF000000"/>
        <rFont val="Arial"/>
        <family val="2"/>
      </rPr>
      <t>Décrire brièvement 3 goulets d’étranglement au maximum, le cas échéant.</t>
    </r>
    <r>
      <rPr>
        <sz val="9"/>
        <color rgb="FF000000"/>
        <rFont val="Arial"/>
        <family val="2"/>
      </rPr>
      <t xml:space="preserve"> </t>
    </r>
    <r>
      <rPr>
        <sz val="9"/>
        <color rgb="FF000000"/>
        <rFont val="Arial"/>
        <family val="2"/>
      </rPr>
      <t>Les goulets d’étranglement sont compilés dans la fiche facultative.</t>
    </r>
  </si>
  <si>
    <r>
      <rPr>
        <b/>
        <sz val="9"/>
        <color rgb="FF000000"/>
        <rFont val="Arial"/>
      </rPr>
      <t xml:space="preserve">
Facteurs favorisants
</t>
    </r>
    <r>
      <rPr>
        <sz val="9"/>
        <color rgb="FF000000"/>
        <rFont val="Arial"/>
      </rPr>
      <t>Facteurs ayant favorisé une notification rapide. Les documenter à des fins de plaidoyer et pour en démontrer l’impact</t>
    </r>
  </si>
  <si>
    <r>
      <rPr>
        <b/>
        <sz val="9"/>
        <color rgb="FF000000"/>
        <rFont val="Arial"/>
      </rPr>
      <t xml:space="preserve">
Action de réponse précoce n° 1
</t>
    </r>
    <r>
      <rPr>
        <sz val="9"/>
        <color rgb="FF000000"/>
        <rFont val="Arial"/>
      </rPr>
      <t>Lancer une investigation ou déployer une équipe d’investigation/d’intervention</t>
    </r>
  </si>
  <si>
    <r>
      <rPr>
        <b/>
        <sz val="9"/>
        <color rgb="FF000000"/>
        <rFont val="Arial"/>
      </rPr>
      <t xml:space="preserve">
Action de réponse précoce n° 2
</t>
    </r>
    <r>
      <rPr>
        <sz val="9"/>
        <color rgb="FF000000"/>
        <rFont val="Arial"/>
      </rPr>
      <t>Effectuer une analyse épidémiologique et une évaluation initiale des risques</t>
    </r>
  </si>
  <si>
    <r>
      <rPr>
        <b/>
        <sz val="9"/>
        <color rgb="FF000000"/>
        <rFont val="Arial"/>
      </rPr>
      <t xml:space="preserve">
Action de réponse précoce n° 3
</t>
    </r>
    <r>
      <rPr>
        <sz val="9"/>
        <color rgb="FF000000"/>
        <rFont val="Arial"/>
      </rPr>
      <t>Obtenir la confirmation en laboratoire de l’étiologie du foyer épidémique</t>
    </r>
  </si>
  <si>
    <r>
      <rPr>
        <b/>
        <sz val="9"/>
        <color rgb="FF000000"/>
        <rFont val="Arial"/>
      </rPr>
      <t xml:space="preserve">
Action de réponse précoce n° 4
</t>
    </r>
    <r>
      <rPr>
        <sz val="9"/>
        <color rgb="FF000000"/>
        <rFont val="Arial"/>
      </rPr>
      <t>Mettre en place dans les établissements de santé des mesures appropriées de prise de charge des cas ainsi que de prévention et de contrôle des infections (PCI)</t>
    </r>
  </si>
  <si>
    <r>
      <rPr>
        <b/>
        <sz val="9"/>
        <color rgb="FF000000"/>
        <rFont val="Arial"/>
        <family val="2"/>
      </rPr>
      <t xml:space="preserve">
</t>
    </r>
    <r>
      <rPr>
        <b/>
        <sz val="9"/>
        <color rgb="FF000000"/>
        <rFont val="Arial"/>
        <family val="2"/>
      </rPr>
      <t>Action de réponse précoce n° </t>
    </r>
    <r>
      <rPr>
        <b/>
        <sz val="9"/>
        <color rgb="FF000000"/>
        <rFont val="Arial"/>
        <family val="2"/>
      </rPr>
      <t>5</t>
    </r>
    <r>
      <rPr>
        <sz val="9"/>
        <color rgb="FF000000"/>
        <rFont val="Arial"/>
        <family val="2"/>
      </rPr>
      <t xml:space="preserve">
Mettre en place des contre-mesures³ de santé publique appropriées dans les communautés touchées</t>
    </r>
  </si>
  <si>
    <r>
      <rPr>
        <b/>
        <sz val="9"/>
        <color rgb="FF000000"/>
        <rFont val="Arial"/>
        <family val="2"/>
      </rPr>
      <t xml:space="preserve">
</t>
    </r>
    <r>
      <rPr>
        <b/>
        <sz val="9"/>
        <color rgb="FF000000"/>
        <rFont val="Arial"/>
        <family val="2"/>
      </rPr>
      <t>Action de réponse précoce n° </t>
    </r>
    <r>
      <rPr>
        <b/>
        <sz val="9"/>
        <color rgb="FF000000"/>
        <rFont val="Arial"/>
        <family val="2"/>
      </rPr>
      <t>6</t>
    </r>
    <r>
      <rPr>
        <sz val="9"/>
        <color rgb="FF000000"/>
        <rFont val="Arial"/>
        <family val="2"/>
      </rPr>
      <t xml:space="preserve">
Entreprendre des activités appropriées de communication sur les risques et d’engagement communautaire</t>
    </r>
  </si>
  <si>
    <r>
      <rPr>
        <b/>
        <sz val="9"/>
        <color rgb="FF000000"/>
        <rFont val="Arial"/>
        <family val="2"/>
      </rPr>
      <t xml:space="preserve">
</t>
    </r>
    <r>
      <rPr>
        <b/>
        <sz val="9"/>
        <color rgb="FF000000"/>
        <rFont val="Arial"/>
        <family val="2"/>
      </rPr>
      <t>Action de réponse précoce n° </t>
    </r>
    <r>
      <rPr>
        <b/>
        <sz val="9"/>
        <color rgb="FF000000"/>
        <rFont val="Arial"/>
        <family val="2"/>
      </rPr>
      <t>7</t>
    </r>
    <r>
      <rPr>
        <sz val="9"/>
        <color rgb="FF000000"/>
        <rFont val="Arial"/>
        <family val="2"/>
      </rPr>
      <t xml:space="preserve">
Mettre en place un mécanisme 
de coordination</t>
    </r>
  </si>
  <si>
    <r>
      <rPr>
        <b/>
        <sz val="9"/>
        <color rgb="FF2FBB4D"/>
        <rFont val="Arial"/>
      </rPr>
      <t xml:space="preserve">
DATE D’ACHÈVEMENT 
DE LA RÉPONSE PRÉCOCE
</t>
    </r>
    <r>
      <rPr>
        <sz val="9"/>
        <color rgb="FF000000"/>
        <rFont val="Arial"/>
      </rPr>
      <t>Date à laquelle toutes les actions de réponse précoce pertinentes sont achevées</t>
    </r>
  </si>
  <si>
    <r>
      <rPr>
        <b/>
        <sz val="9"/>
        <color rgb="FF000000"/>
        <rFont val="Arial"/>
      </rPr>
      <t xml:space="preserve">
Date de fin
</t>
    </r>
    <r>
      <rPr>
        <sz val="9"/>
        <color rgb="FF000000"/>
        <rFont val="Arial"/>
      </rPr>
      <t>Date à laquelle l’épidémie est déclarée comme terminée par les autorités compétentes</t>
    </r>
  </si>
  <si>
    <t xml:space="preserve">Observations ou 
justification de la saisie des données
</t>
  </si>
  <si>
    <t>ID</t>
  </si>
  <si>
    <t>Saisir l’événement</t>
  </si>
  <si>
    <t>Select from drop-down.</t>
  </si>
  <si>
    <t>Saisir le lieu</t>
  </si>
  <si>
    <t>Saisir le lieu (facultatif)</t>
  </si>
  <si>
    <t>Saisir JJ/MM/AA. 
Laisser vide si en attente/manquante.</t>
  </si>
  <si>
    <t>Décrire brièvement.</t>
  </si>
  <si>
    <t>Goulet d'étranglement 1</t>
  </si>
  <si>
    <t>Goulet d'étranglement 2</t>
  </si>
  <si>
    <t>Goulet d'étranglement 3</t>
  </si>
  <si>
    <t>Saisir JJ/MM/AA. Indiquer s.o. (pas S/O) si sans objet. Laisser vide si en attente/manquante.</t>
  </si>
  <si>
    <t xml:space="preserve">La date la plus ancienne est générée automatiquement 
avec la fonction MAX. Incomplet si des cellules sont laissées vides. </t>
  </si>
  <si>
    <t>Choléra</t>
  </si>
  <si>
    <t>Région de l’Ouest</t>
  </si>
  <si>
    <t>État de Pillau</t>
  </si>
  <si>
    <t>Prado</t>
  </si>
  <si>
    <t xml:space="preserve">Une femme de 65 ans a développé une diarrhée aqueuse et des vomissements. </t>
  </si>
  <si>
    <t>Un agent de santé communautaire a entendu parler d’un cas possible, a rendu visite à la patiente et a suspecté un choléra.</t>
  </si>
  <si>
    <t>La patiente n’a pas pu se faire soigner à cause de la distance et parce qu’elle vivait seule alors qu’elle était très malade.</t>
  </si>
  <si>
    <t>L’agent de santé communautaire a pris l’initiative de se rendre auprès de ce cas potentiel et a rapidement suspecté un choléra.</t>
  </si>
  <si>
    <t xml:space="preserve">L’agent de santé communautaire a informé un clinicien de l’établissement de santé local. </t>
  </si>
  <si>
    <t>Il a notifié l’établissement dans l’heure qui a suivi la suspicion de choléra chez la patiente.</t>
  </si>
  <si>
    <t xml:space="preserve">Le premier échantillon de selles n’est pas parvenu au laboratoire en raison d’une mauvaise manipulation par le service de transport. Un nouvel échantillon a été prélevé cinq jours plus tard. </t>
  </si>
  <si>
    <t>Le service de transport des échantillons vers le laboratoire est peu fiable et a commis des erreurs récemment.</t>
  </si>
  <si>
    <t>Les fournitures nécessaires aux mesures de prévention et de contrôle des infections n’étaient pas immédiatement disponibles dans les établissements ; il a fallu les obtenir au niveau national.</t>
  </si>
  <si>
    <t xml:space="preserve">Les agents de santé communautaires ont été rapides à distribuer des solutions de réhydratation orale dans la communauté et à apprendre aux habitants à les préparer. L’équipe d’intervention rapide a été déployée le jour même où le cas a été signalé par l’établissement de santé.  </t>
  </si>
  <si>
    <t>L’épidémie a été officiellement déclarée terminée par le département de santé de l’État.</t>
  </si>
  <si>
    <t>Diphtérie</t>
  </si>
  <si>
    <t>Région du Sud-Est</t>
  </si>
  <si>
    <t>État de Kerigam</t>
  </si>
  <si>
    <t>Mallar</t>
  </si>
  <si>
    <t>Un enfant de 3 ans a commencé à présenter de la fièvre et des frissons.</t>
  </si>
  <si>
    <t>Il a été amené à la clinique le 6 septembre mais renvoyé chez lui sans diagnostic en raison d’un manque de personnel.  Il est revenu le 9 septembre et le clinicien a suspecté une diphtérie en raison des symptômes, notamment un gonflement des ganglions.</t>
  </si>
  <si>
    <t xml:space="preserve">Le patient a été rapidement conduit à la clinique. </t>
  </si>
  <si>
    <t>Le manque de personnel a entraîné un retard supplémentaire.</t>
  </si>
  <si>
    <t>Le clinicien a immédiatement suspecté la diphtérie lors de cette deuxième visite à l’hôpital et a appliqué les protocoles pertinents. Le patient est revenu à la clinique malgré le manque initial de personnel.</t>
  </si>
  <si>
    <t>L’établissement de santé a transmis les informations compilées au département de santé publique de l’État à la fin de la semaine, via le rapport hebdomadaire standard.</t>
  </si>
  <si>
    <t>Manque de connaissance du protocole de notification immédiate des maladies à déclaration prioritaire.</t>
  </si>
  <si>
    <t xml:space="preserve">Les deux dernières actions de réponse précoce (contre-mesures de santé publique et CREC) ont été menées à partir de cette date. </t>
  </si>
  <si>
    <t xml:space="preserve">L’équipe d’intervention rapide a été retardée en raison de multiples flambées épidémiques en cours auxquelles répondaient déjà les équipes d’intervention rapide de l’État. </t>
  </si>
  <si>
    <t xml:space="preserve">Après l’arrivée de l’équipe d’intervention rapide sur place, toutes les actions de réponse précoce ont été accomplies relativement rapidement.  </t>
  </si>
  <si>
    <t>État de Sapona</t>
  </si>
  <si>
    <t>Seldwara</t>
  </si>
  <si>
    <t xml:space="preserve">L’enquête a révélé que le frère de la patiente avait eu la diphtérie et avait présenté des symptômes plus tôt qu’elle, à partir du 11 octobre. </t>
  </si>
  <si>
    <t>La sœur est venue à l’hôpital, où le clinicien a immédiatement suspecté une diphtérie et l’a noté dans le dossier médical.</t>
  </si>
  <si>
    <t>L’établissement de santé local avait une faible vigilance clinique et n’a pas suspecté la diphtérie.</t>
  </si>
  <si>
    <t xml:space="preserve">Il y a eu un retard dans la recherche de soins en raison d’une méfiance envers les structures locales, liée à une récente émission radiophonique. </t>
  </si>
  <si>
    <t xml:space="preserve">L’hôpital a pu suspecter rapidement l’événement. </t>
  </si>
  <si>
    <t xml:space="preserve">L’agent chargé du signalement était malade le 21 octobre, mais a notifié le département de santé publique du cas suspect dès son retour au travail le 22.  </t>
  </si>
  <si>
    <t>Absence de protocole fonctionnel de notification lorsque l’agent rapporteur est absent pour cause de maladie.</t>
  </si>
  <si>
    <t>Le personnel, déjà surchargé, n’a pas pu assurer la notification durant l’absence de l’agent rapporteur.</t>
  </si>
  <si>
    <t xml:space="preserve">L’agent rapporteur a suivi le protocole et a rapidement notifié le département de santé dès son retour au bureau. </t>
  </si>
  <si>
    <t>En cours</t>
  </si>
  <si>
    <t xml:space="preserve">Des cas sont toujours en cours dans le district au 15 décembre 2023.  </t>
  </si>
  <si>
    <r>
      <rPr>
        <sz val="8"/>
        <color theme="5" tint="-0.499984740745262"/>
        <rFont val="Arial"/>
        <family val="2"/>
      </rPr>
      <t xml:space="preserve">  </t>
    </r>
    <r>
      <rPr>
        <sz val="8"/>
        <color theme="5" tint="-0.499984740745262"/>
        <rFont val="Arial"/>
        <family val="2"/>
      </rPr>
      <t>Pour ajouter une nouvelle ligne :</t>
    </r>
    <r>
      <rPr>
        <sz val="8"/>
        <color theme="5" tint="-0.499984740745262"/>
        <rFont val="Arial"/>
        <family val="2"/>
      </rPr>
      <t xml:space="preserve"> </t>
    </r>
    <r>
      <rPr>
        <sz val="8"/>
        <color theme="5" tint="-0.499984740745262"/>
        <rFont val="Arial"/>
        <family val="2"/>
      </rPr>
      <t xml:space="preserve">sélectionnez la </t>
    </r>
    <r>
      <rPr>
        <b/>
        <sz val="8"/>
        <color theme="5" tint="-0.499984740745262"/>
        <rFont val="Arial"/>
        <family val="2"/>
      </rPr>
      <t>LIGNE « N° »</t>
    </r>
    <r>
      <rPr>
        <sz val="8"/>
        <color theme="5" tint="-0.499984740745262"/>
        <rFont val="Arial"/>
        <family val="2"/>
      </rPr>
      <t xml:space="preserve"> en entier (cliquez sur le numéro de la ligne), puis appuyez sur les touches </t>
    </r>
    <r>
      <rPr>
        <b/>
        <sz val="8"/>
        <color theme="5" tint="-0.499984740745262"/>
        <rFont val="Arial"/>
        <family val="2"/>
      </rPr>
      <t>Ctrl, Maj et plus (+)</t>
    </r>
    <r>
      <rPr>
        <sz val="8"/>
        <color theme="5" tint="-0.499984740745262"/>
        <rFont val="Arial"/>
        <family val="2"/>
      </rPr>
      <t>.</t>
    </r>
    <r>
      <rPr>
        <sz val="8"/>
        <color theme="5" tint="-0.499984740745262"/>
        <rFont val="Arial"/>
        <family val="2"/>
      </rPr>
      <t xml:space="preserve"> </t>
    </r>
    <r>
      <rPr>
        <sz val="8"/>
        <color theme="5" tint="-0.499984740745262"/>
        <rFont val="Arial"/>
        <family val="2"/>
      </rPr>
      <t>Veillez à ajouter un nombre identique de lignes dans la feuille suivante.</t>
    </r>
    <r>
      <rPr>
        <sz val="8"/>
        <color theme="5" tint="-0.499984740745262"/>
        <rFont val="Arial"/>
        <family val="2"/>
      </rPr>
      <t xml:space="preserve">
</t>
    </r>
  </si>
  <si>
    <t xml:space="preserve">  1. La date d’apparition est susceptible d’être modifiée à mesure que les données sont mises à jour au cours de l’enquête épidémiologique. </t>
  </si>
  <si>
    <r>
      <rPr>
        <sz val="8"/>
        <color rgb="FF4C4C4F"/>
        <rFont val="Arial"/>
        <family val="2"/>
      </rPr>
      <t xml:space="preserve">  </t>
    </r>
    <r>
      <rPr>
        <sz val="8"/>
        <color rgb="FF4C4C4F"/>
        <rFont val="Arial"/>
        <family val="2"/>
      </rPr>
      <t>2.</t>
    </r>
    <r>
      <rPr>
        <sz val="8"/>
        <color rgb="FF4C4C4F"/>
        <rFont val="Arial"/>
        <family val="2"/>
      </rPr>
      <t xml:space="preserve"> </t>
    </r>
    <r>
      <rPr>
        <b/>
        <sz val="8"/>
        <color rgb="FF4C4C4F"/>
        <rFont val="Arial"/>
        <family val="2"/>
      </rPr>
      <t>Définition de la date d'apparition</t>
    </r>
    <r>
      <rPr>
        <sz val="8"/>
        <color rgb="FF4C4C4F"/>
        <rFont val="Arial"/>
        <family val="2"/>
      </rPr>
      <t>.</t>
    </r>
    <r>
      <rPr>
        <sz val="8"/>
        <color rgb="FF4C4C4F"/>
        <rFont val="Arial"/>
        <family val="2"/>
      </rPr>
      <t xml:space="preserve"> </t>
    </r>
    <r>
      <rPr>
        <sz val="8"/>
        <color rgb="FF4C4C4F"/>
        <rFont val="Arial"/>
        <family val="2"/>
      </rPr>
      <t>Pour les maladies endémiques : date à laquelle une augmentation prédéterminée de l’incidence des cas par rapport aux taux de référence s’est produite ; pour les maladies non endémiques : date à laquelle le cas index ou le premier cas épidémiologiquement lié a présenté des symptômes ; pour les autres événements de santé publique : date à laquelle la menace répond pour la première fois aux critères d’un événement à signaler, selon les normes de déclaration du pays.</t>
    </r>
  </si>
  <si>
    <r>
      <rPr>
        <sz val="8"/>
        <color rgb="FF4C4C4F"/>
        <rFont val="Arial"/>
        <family val="2"/>
      </rPr>
      <t xml:space="preserve">  </t>
    </r>
    <r>
      <rPr>
        <sz val="8"/>
        <color rgb="FF4C4C4F"/>
        <rFont val="Arial"/>
        <family val="2"/>
      </rPr>
      <t>3.</t>
    </r>
    <r>
      <rPr>
        <sz val="8"/>
        <color rgb="FF4C4C4F"/>
        <rFont val="Arial"/>
        <family val="2"/>
      </rPr>
      <t xml:space="preserve"> </t>
    </r>
    <r>
      <rPr>
        <sz val="8"/>
        <color rgb="FF4C4C4F"/>
        <rFont val="Arial"/>
        <family val="2"/>
      </rPr>
      <t xml:space="preserve">Ex., </t>
    </r>
    <r>
      <rPr>
        <b/>
        <sz val="8"/>
        <color rgb="FF4C4C4F"/>
        <rFont val="Arial"/>
        <family val="2"/>
      </rPr>
      <t>distribution de produits dans la communauté afin de prévenir la propagation de l’épidémie</t>
    </r>
    <r>
      <rPr>
        <sz val="8"/>
        <color rgb="FF4C4C4F"/>
        <rFont val="Arial"/>
        <family val="2"/>
      </rPr>
      <t xml:space="preserve"> (par exemple, vaccins, sachets de SRO, agents antimicrobiens, traitement de l’eau, savon, insectifuges, moustiquaires, EPI), introduction de mesures sanitaires et sociales (par exemple, port du masque, restrictions de voyage, quarantaine, rappel d’aliments, avis de risque de contamination de l’eau).</t>
    </r>
  </si>
  <si>
    <t>NOTIFICATION</t>
  </si>
  <si>
    <t>RÉPONSE</t>
  </si>
  <si>
    <t>REMARQUES</t>
  </si>
  <si>
    <r>
      <rPr>
        <b/>
        <sz val="9"/>
        <color theme="0"/>
        <rFont val="Arial"/>
        <family val="2"/>
      </rPr>
      <t xml:space="preserve">
</t>
    </r>
    <r>
      <rPr>
        <b/>
        <sz val="9"/>
        <color theme="0"/>
        <rFont val="Arial"/>
        <family val="2"/>
      </rPr>
      <t xml:space="preserve">Événement
</t>
    </r>
    <r>
      <rPr>
        <sz val="9"/>
        <color theme="0"/>
        <rFont val="Arial"/>
        <family val="2"/>
      </rPr>
      <t>Nom de la maladie endémique, de la maladie non endémique ou d’autres menaces pour la santé</t>
    </r>
  </si>
  <si>
    <r>
      <rPr>
        <b/>
        <sz val="9"/>
        <color theme="0"/>
        <rFont val="Arial"/>
        <family val="2"/>
      </rPr>
      <t xml:space="preserve">
</t>
    </r>
    <r>
      <rPr>
        <b/>
        <sz val="9"/>
        <color theme="0"/>
        <rFont val="Arial"/>
        <family val="2"/>
      </rPr>
      <t xml:space="preserve">DATE D’APPARITION¹² </t>
    </r>
    <r>
      <rPr>
        <sz val="9"/>
        <color theme="0"/>
        <rFont val="Arial"/>
        <family val="2"/>
      </rPr>
      <t xml:space="preserve">
Voir la définition ci-dessous.</t>
    </r>
    <r>
      <rPr>
        <sz val="9"/>
        <color theme="0"/>
        <rFont val="Arial"/>
        <family val="2"/>
      </rPr>
      <t xml:space="preserve">
</t>
    </r>
  </si>
  <si>
    <r>
      <rPr>
        <b/>
        <sz val="9"/>
        <color theme="0"/>
        <rFont val="Arial"/>
        <family val="2"/>
      </rPr>
      <t xml:space="preserve">
</t>
    </r>
    <r>
      <rPr>
        <b/>
        <sz val="9"/>
        <color theme="0"/>
        <rFont val="Arial"/>
        <family val="2"/>
      </rPr>
      <t>Lieu</t>
    </r>
    <r>
      <rPr>
        <sz val="9"/>
        <color theme="0"/>
        <rFont val="Arial"/>
        <family val="2"/>
      </rPr>
      <t xml:space="preserve">
Niveau de gouvernance le plus élevé (par exemple, région, état, province)</t>
    </r>
  </si>
  <si>
    <r>
      <rPr>
        <b/>
        <sz val="9"/>
        <color theme="0"/>
        <rFont val="Arial"/>
        <family val="2"/>
      </rPr>
      <t xml:space="preserve">
</t>
    </r>
    <r>
      <rPr>
        <b/>
        <sz val="9"/>
        <color theme="0"/>
        <rFont val="Arial"/>
        <family val="2"/>
      </rPr>
      <t>Lieu</t>
    </r>
    <r>
      <rPr>
        <sz val="9"/>
        <color theme="0"/>
        <rFont val="Arial"/>
        <family val="2"/>
      </rPr>
      <t xml:space="preserve">
Niveau de gouvernance inférieur (par exemple, district, comté)</t>
    </r>
    <r>
      <rPr>
        <sz val="9"/>
        <color theme="0"/>
        <rFont val="Arial"/>
        <family val="2"/>
      </rPr>
      <t xml:space="preserve"> </t>
    </r>
  </si>
  <si>
    <r>
      <rPr>
        <b/>
        <sz val="9"/>
        <color theme="0"/>
        <rFont val="Arial"/>
        <family val="2"/>
      </rPr>
      <t xml:space="preserve">
</t>
    </r>
    <r>
      <rPr>
        <b/>
        <sz val="9"/>
        <color theme="0"/>
        <rFont val="Arial"/>
        <family val="2"/>
      </rPr>
      <t>Lieu</t>
    </r>
    <r>
      <rPr>
        <sz val="9"/>
        <color theme="0"/>
        <rFont val="Arial"/>
        <family val="2"/>
      </rPr>
      <t xml:space="preserve">
Niveau de gouvernance inférieur 
(par exemple, municipalité)</t>
    </r>
    <r>
      <rPr>
        <sz val="9"/>
        <color theme="0"/>
        <rFont val="Arial"/>
        <family val="2"/>
      </rPr>
      <t xml:space="preserve"> </t>
    </r>
  </si>
  <si>
    <r>
      <rPr>
        <b/>
        <sz val="9"/>
        <color rgb="FFED5446"/>
        <rFont val="Arial"/>
        <family val="2"/>
      </rPr>
      <t xml:space="preserve">
</t>
    </r>
    <r>
      <rPr>
        <b/>
        <sz val="9"/>
        <color rgb="FFED5446"/>
        <rFont val="Arial"/>
        <family val="2"/>
      </rPr>
      <t>RAPIDITÉ DE LA DÉTECTION</t>
    </r>
    <r>
      <rPr>
        <sz val="9"/>
        <color rgb="FF000000"/>
        <rFont val="Arial"/>
        <family val="2"/>
      </rPr>
      <t xml:space="preserve">
Différence entre
les dates d’apparition
et de détection
</t>
    </r>
    <r>
      <rPr>
        <b/>
        <sz val="9"/>
        <color rgb="FF000000"/>
        <rFont val="Arial"/>
        <family val="2"/>
      </rPr>
      <t xml:space="preserve">OBJECTIF
</t>
    </r>
    <r>
      <rPr>
        <b/>
        <sz val="12"/>
        <color rgb="FFED5446"/>
        <rFont val="Arial"/>
        <family val="2"/>
      </rPr>
      <t>7 jours</t>
    </r>
  </si>
  <si>
    <r>
      <rPr>
        <b/>
        <sz val="9"/>
        <color rgb="FFF89736"/>
        <rFont val="Arial"/>
        <family val="2"/>
      </rPr>
      <t xml:space="preserve">
</t>
    </r>
    <r>
      <rPr>
        <b/>
        <sz val="9"/>
        <color rgb="FFF89736"/>
        <rFont val="Arial"/>
        <family val="2"/>
      </rPr>
      <t>RAPIDITÉ DE LA NOTIFICATION</t>
    </r>
    <r>
      <rPr>
        <sz val="9"/>
        <color rgb="FF000000"/>
        <rFont val="Arial"/>
        <family val="2"/>
      </rPr>
      <t xml:space="preserve">
Différence entre
les dates d’apparition
et de notification
</t>
    </r>
    <r>
      <rPr>
        <b/>
        <sz val="9"/>
        <color rgb="FF000000"/>
        <rFont val="Arial"/>
        <family val="2"/>
      </rPr>
      <t xml:space="preserve">OBJECTIF
</t>
    </r>
    <r>
      <rPr>
        <b/>
        <sz val="12"/>
        <color rgb="FFF89736"/>
        <rFont val="Arial"/>
        <family val="2"/>
      </rPr>
      <t>1 jour</t>
    </r>
  </si>
  <si>
    <r>
      <rPr>
        <b/>
        <sz val="8"/>
        <color rgb="FF000000"/>
        <rFont val="Arial"/>
        <family val="2"/>
      </rPr>
      <t xml:space="preserve">
</t>
    </r>
    <r>
      <rPr>
        <b/>
        <sz val="8"/>
        <color rgb="FF000000"/>
        <rFont val="Arial"/>
        <family val="2"/>
      </rPr>
      <t>Action de réponse précoce n° 1</t>
    </r>
    <r>
      <rPr>
        <sz val="8"/>
        <color rgb="FF000000"/>
        <rFont val="Arial"/>
        <family val="2"/>
      </rPr>
      <t xml:space="preserve">
Lancer une investigation ou déployer une équipe d’investigation/d’intervention.</t>
    </r>
  </si>
  <si>
    <r>
      <rPr>
        <b/>
        <sz val="8"/>
        <color theme="1"/>
        <rFont val="Arial"/>
        <family val="2"/>
      </rPr>
      <t xml:space="preserve">
</t>
    </r>
    <r>
      <rPr>
        <b/>
        <sz val="8"/>
        <color theme="1"/>
        <rFont val="Arial"/>
        <family val="2"/>
      </rPr>
      <t>Action de réponse précoce n° 2</t>
    </r>
    <r>
      <rPr>
        <b/>
        <sz val="8"/>
        <color theme="1"/>
        <rFont val="Arial"/>
        <family val="2"/>
      </rPr>
      <t xml:space="preserve">
</t>
    </r>
    <r>
      <rPr>
        <sz val="8"/>
        <color theme="1"/>
        <rFont val="Arial"/>
        <family val="2"/>
      </rPr>
      <t>Effectuer une analyse épidémiologique et une évaluation initiale des risques.</t>
    </r>
  </si>
  <si>
    <r>
      <rPr>
        <b/>
        <sz val="8"/>
        <color rgb="FF000000"/>
        <rFont val="Arial"/>
        <family val="2"/>
      </rPr>
      <t xml:space="preserve">
</t>
    </r>
    <r>
      <rPr>
        <b/>
        <sz val="8"/>
        <color rgb="FF000000"/>
        <rFont val="Arial"/>
        <family val="2"/>
      </rPr>
      <t>Action de réponse précoce n° </t>
    </r>
    <r>
      <rPr>
        <b/>
        <sz val="8"/>
        <color rgb="FF000000"/>
        <rFont val="Arial"/>
        <family val="2"/>
      </rPr>
      <t>3</t>
    </r>
    <r>
      <rPr>
        <sz val="8"/>
        <color rgb="FF000000"/>
        <rFont val="Arial"/>
        <family val="2"/>
      </rPr>
      <t xml:space="preserve">
Obtenir la confirmation en laboratoire de l’étiologie du foyer épidémique.</t>
    </r>
  </si>
  <si>
    <r>
      <rPr>
        <b/>
        <sz val="8"/>
        <color rgb="FF000000"/>
        <rFont val="Arial"/>
        <family val="2"/>
      </rPr>
      <t xml:space="preserve">
</t>
    </r>
    <r>
      <rPr>
        <b/>
        <sz val="8"/>
        <color rgb="FF000000"/>
        <rFont val="Arial"/>
        <family val="2"/>
      </rPr>
      <t>Action de réponse précoce n° </t>
    </r>
    <r>
      <rPr>
        <b/>
        <sz val="8"/>
        <color rgb="FF000000"/>
        <rFont val="Arial"/>
        <family val="2"/>
      </rPr>
      <t>4</t>
    </r>
    <r>
      <rPr>
        <sz val="8"/>
        <color rgb="FF000000"/>
        <rFont val="Arial"/>
        <family val="2"/>
      </rPr>
      <t xml:space="preserve">
Mettre en place dans les établissements de santé des mesures appropriées de prise de charge des cas ainsi que de prévention et de contrôle des infections (PCI).</t>
    </r>
  </si>
  <si>
    <r>
      <rPr>
        <b/>
        <sz val="8"/>
        <color rgb="FF000000"/>
        <rFont val="Arial"/>
        <family val="2"/>
      </rPr>
      <t xml:space="preserve">
</t>
    </r>
    <r>
      <rPr>
        <b/>
        <sz val="8"/>
        <color rgb="FF000000"/>
        <rFont val="Arial"/>
        <family val="2"/>
      </rPr>
      <t>Action de réponse précoce n° </t>
    </r>
    <r>
      <rPr>
        <b/>
        <sz val="8"/>
        <color rgb="FF000000"/>
        <rFont val="Arial"/>
        <family val="2"/>
      </rPr>
      <t>5</t>
    </r>
    <r>
      <rPr>
        <sz val="8"/>
        <color rgb="FF000000"/>
        <rFont val="Arial"/>
        <family val="2"/>
      </rPr>
      <t xml:space="preserve">
Mettre en place des contre-mesures³ de santé publique appropriées dans les communautés touchées.</t>
    </r>
  </si>
  <si>
    <r>
      <rPr>
        <b/>
        <sz val="8"/>
        <color rgb="FF000000"/>
        <rFont val="Arial"/>
        <family val="2"/>
      </rPr>
      <t xml:space="preserve">
</t>
    </r>
    <r>
      <rPr>
        <b/>
        <sz val="8"/>
        <color rgb="FF000000"/>
        <rFont val="Arial"/>
        <family val="2"/>
      </rPr>
      <t>Action de réponse précoce n° </t>
    </r>
    <r>
      <rPr>
        <b/>
        <sz val="8"/>
        <color rgb="FF000000"/>
        <rFont val="Arial"/>
        <family val="2"/>
      </rPr>
      <t>6</t>
    </r>
    <r>
      <rPr>
        <sz val="8"/>
        <color rgb="FF000000"/>
        <rFont val="Arial"/>
        <family val="2"/>
      </rPr>
      <t xml:space="preserve">
Entreprendre des activités appropriées de communication sur les risques et d’engagement communautaire.</t>
    </r>
  </si>
  <si>
    <r>
      <rPr>
        <b/>
        <sz val="8"/>
        <color rgb="FF000000"/>
        <rFont val="Arial"/>
        <family val="2"/>
      </rPr>
      <t xml:space="preserve">
</t>
    </r>
    <r>
      <rPr>
        <b/>
        <sz val="8"/>
        <color rgb="FF000000"/>
        <rFont val="Arial"/>
        <family val="2"/>
      </rPr>
      <t>Action de réponse précoce n° </t>
    </r>
    <r>
      <rPr>
        <b/>
        <sz val="8"/>
        <color rgb="FF000000"/>
        <rFont val="Arial"/>
        <family val="2"/>
      </rPr>
      <t>7</t>
    </r>
    <r>
      <rPr>
        <sz val="8"/>
        <color rgb="FF000000"/>
        <rFont val="Arial"/>
        <family val="2"/>
      </rPr>
      <t xml:space="preserve">
Mettre en place un mécanisme 
de coordination.</t>
    </r>
  </si>
  <si>
    <r>
      <rPr>
        <b/>
        <sz val="9"/>
        <color rgb="FF2FBB4D"/>
        <rFont val="Arial"/>
      </rPr>
      <t xml:space="preserve">
RAPIDITÉ DE L’ACHÈVEMENT DE 
LA RÉPONSE PRÉCOCE
</t>
    </r>
    <r>
      <rPr>
        <sz val="9"/>
        <color rgb="FF000000"/>
        <rFont val="Arial"/>
      </rPr>
      <t xml:space="preserve">Différence entre les dates de notification et de réalisation
de la dernière action de réponse précoce.
</t>
    </r>
    <r>
      <rPr>
        <b/>
        <sz val="9"/>
        <color rgb="FF000000"/>
        <rFont val="Arial"/>
      </rPr>
      <t xml:space="preserve">
OBJECTIF
</t>
    </r>
    <r>
      <rPr>
        <b/>
        <sz val="12"/>
        <color rgb="FF2FBB4D"/>
        <rFont val="Arial"/>
      </rPr>
      <t>7 jours</t>
    </r>
  </si>
  <si>
    <t xml:space="preserve">Observations ou 
justification de la saisie des données
</t>
  </si>
  <si>
    <t>L'équipe d’intervention rapide a rapidement mené à bien les actions de réponse précoce.</t>
  </si>
  <si>
    <t>N°</t>
  </si>
  <si>
    <t xml:space="preserve">% ayant atteint la cible </t>
  </si>
  <si>
    <r>
      <rPr>
        <sz val="8"/>
        <color theme="5" tint="-0.499984740745262"/>
        <rFont val="Arial"/>
        <family val="2"/>
      </rPr>
      <t xml:space="preserve">  </t>
    </r>
    <r>
      <rPr>
        <sz val="8"/>
        <color theme="5" tint="-0.499984740745262"/>
        <rFont val="Arial"/>
        <family val="2"/>
      </rPr>
      <t>Pour ajouter une nouvelle ligne :</t>
    </r>
    <r>
      <rPr>
        <sz val="8"/>
        <color theme="5" tint="-0.499984740745262"/>
        <rFont val="Arial"/>
        <family val="2"/>
      </rPr>
      <t xml:space="preserve"> </t>
    </r>
    <r>
      <rPr>
        <sz val="8"/>
        <color theme="5" tint="-0.499984740745262"/>
        <rFont val="Arial"/>
        <family val="2"/>
      </rPr>
      <t>sélectionnez la</t>
    </r>
    <r>
      <rPr>
        <b/>
        <sz val="8"/>
        <color theme="5" tint="-0.499984740745262"/>
        <rFont val="Arial"/>
        <family val="2"/>
      </rPr>
      <t xml:space="preserve"> LIGNE </t>
    </r>
    <r>
      <rPr>
        <b/>
        <sz val="8"/>
        <color theme="5" tint="-0.499984740745262"/>
        <rFont val="Arial"/>
        <family val="2"/>
      </rPr>
      <t>« N° »</t>
    </r>
    <r>
      <rPr>
        <b/>
        <sz val="8"/>
        <color theme="5" tint="-0.499984740745262"/>
        <rFont val="Arial"/>
        <family val="2"/>
      </rPr>
      <t xml:space="preserve"> </t>
    </r>
    <r>
      <rPr>
        <sz val="8"/>
        <color theme="5" tint="-0.499984740745262"/>
        <rFont val="Arial"/>
        <family val="2"/>
      </rPr>
      <t xml:space="preserve">en entier (cliquez sur le numéro de la ligne), puis appuyez sur les touches </t>
    </r>
    <r>
      <rPr>
        <b/>
        <sz val="8"/>
        <color theme="5" tint="-0.499984740745262"/>
        <rFont val="Arial"/>
        <family val="2"/>
      </rPr>
      <t>Ctrl, Maj et plus (+).</t>
    </r>
  </si>
  <si>
    <t xml:space="preserve">  2. Définition de la date d’apparition Pour les maladies endémiques : date à laquelle une augmentation prédéterminée de l’incidence des cas par rapport aux taux de référence s’est produite ; pour les maladies non endémiques : date à laquelle le cas index ou le premier cas épidémiologiquement lié a présenté des symptômes ; pour les autres événements de santé publique : date à laquelle la menace répond pour la première fois aux critères d’un événement à signaler, selon les normes de déclaration du pays.</t>
  </si>
  <si>
    <t xml:space="preserve">  3. Approvisionnement et distribution de produits dans la communauté afin de prévenir la propagation de l’épidémie (par exemple, vaccins, sachets de SRO, agents antimicrobiens, traitement de l’eau, savon, insectifuges, moustiquaires, EPI), introduction de mesures sanitaires et sociales (p. exemple, port du masque, restrictions de voyage, quarantaine, rappel d’aliments, avis de risque de contamination de l’eau).</t>
  </si>
  <si>
    <t>Légende</t>
  </si>
  <si>
    <t>Format</t>
  </si>
  <si>
    <t>Action</t>
  </si>
  <si>
    <t>s.o.</t>
  </si>
  <si>
    <r>
      <rPr>
        <b/>
        <sz val="8"/>
        <color rgb="FF000000"/>
        <rFont val="Arial"/>
        <family val="2"/>
      </rPr>
      <t>Sans objet.</t>
    </r>
    <r>
      <rPr>
        <b/>
        <sz val="8"/>
        <color rgb="FF000000"/>
        <rFont val="Arial"/>
        <family val="2"/>
      </rPr>
      <t xml:space="preserve"> </t>
    </r>
    <r>
      <rPr>
        <sz val="8"/>
        <color rgb="FF000000"/>
        <rFont val="Arial"/>
        <family val="2"/>
      </rPr>
      <t>Vérifier les données de la feuille 1 pour remplir ou laisser s.o. (remarque : ne pas écrire S/O).</t>
    </r>
  </si>
  <si>
    <t>!</t>
  </si>
  <si>
    <r>
      <rPr>
        <b/>
        <sz val="8"/>
        <color rgb="FF000000"/>
        <rFont val="Arial"/>
        <family val="2"/>
      </rPr>
      <t>Valeur négative.</t>
    </r>
    <r>
      <rPr>
        <sz val="8"/>
        <color rgb="FF000000"/>
        <rFont val="Arial"/>
        <family val="2"/>
      </rPr>
      <t xml:space="preserve"> </t>
    </r>
    <r>
      <rPr>
        <sz val="8"/>
        <color rgb="FF000000"/>
        <rFont val="Arial"/>
        <family val="2"/>
      </rPr>
      <t>Erreur potentielle de saisie des données à discuter.</t>
    </r>
    <r>
      <rPr>
        <sz val="8"/>
        <color rgb="FF000000"/>
        <rFont val="Arial"/>
        <family val="2"/>
      </rPr>
      <t xml:space="preserve"> </t>
    </r>
    <r>
      <rPr>
        <sz val="8"/>
        <color rgb="FF000000"/>
        <rFont val="Arial"/>
        <family val="2"/>
      </rPr>
      <t>Si les données sont correctes, ne pas ajuster les dates afin de présenter une valeur positive.</t>
    </r>
    <r>
      <rPr>
        <sz val="8"/>
        <color rgb="FF000000"/>
        <rFont val="Arial"/>
        <family val="2"/>
      </rPr>
      <t xml:space="preserve"> </t>
    </r>
    <r>
      <rPr>
        <sz val="8"/>
        <color rgb="FF000000"/>
        <rFont val="Arial"/>
        <family val="2"/>
      </rPr>
      <t>Prendre note de cet intervalle et s’assurer que la description/justification de la sélection de la date est documentée.</t>
    </r>
  </si>
  <si>
    <t>Manquantes</t>
  </si>
  <si>
    <r>
      <rPr>
        <b/>
        <sz val="8"/>
        <color rgb="FF000000"/>
        <rFont val="Arial"/>
        <family val="2"/>
      </rPr>
      <t>Données manquantes.</t>
    </r>
    <r>
      <rPr>
        <b/>
        <sz val="8"/>
        <color rgb="FF000000"/>
        <rFont val="Arial"/>
        <family val="2"/>
      </rPr>
      <t xml:space="preserve"> </t>
    </r>
    <r>
      <rPr>
        <sz val="8"/>
        <color rgb="FF000000"/>
        <rFont val="Arial"/>
        <family val="2"/>
      </rPr>
      <t>Vérifier les données de la feuille 1 pour remplir ou laisser vide.</t>
    </r>
  </si>
  <si>
    <t>Surbrillance en vert</t>
  </si>
  <si>
    <r>
      <rPr>
        <b/>
        <sz val="8"/>
        <color rgb="FF000000"/>
        <rFont val="Arial"/>
        <family val="2"/>
      </rPr>
      <t>A atteint l’objectif.</t>
    </r>
    <r>
      <rPr>
        <sz val="8"/>
        <color rgb="FF000000"/>
        <rFont val="Arial"/>
        <family val="2"/>
      </rPr>
      <t xml:space="preserve"> </t>
    </r>
    <r>
      <rPr>
        <sz val="8"/>
        <color rgb="FF000000"/>
        <rFont val="Arial"/>
        <family val="2"/>
      </rPr>
      <t>Discuter des facteurs favorisants.</t>
    </r>
    <r>
      <rPr>
        <sz val="8"/>
        <color rgb="FF000000"/>
        <rFont val="Arial"/>
        <family val="2"/>
      </rPr>
      <t xml:space="preserve"> </t>
    </r>
    <r>
      <rPr>
        <sz val="8"/>
        <color rgb="FF000000"/>
        <rFont val="Arial"/>
        <family val="2"/>
      </rPr>
      <t>Les documenter à des fins de plaidoyer et pour en démontrer l’impact.</t>
    </r>
  </si>
  <si>
    <t>Surbrillance en rouge</t>
  </si>
  <si>
    <r>
      <rPr>
        <b/>
        <sz val="8"/>
        <color rgb="FF000000"/>
        <rFont val="Arial"/>
        <family val="2"/>
      </rPr>
      <t>Ne répond pas aux attentes</t>
    </r>
    <r>
      <rPr>
        <sz val="8"/>
        <color rgb="FF000000"/>
        <rFont val="Arial"/>
        <family val="2"/>
      </rPr>
      <t xml:space="preserve"> </t>
    </r>
    <r>
      <rPr>
        <sz val="8"/>
        <color rgb="FF000000"/>
        <rFont val="Arial"/>
        <family val="2"/>
      </rPr>
      <t>Discuter des goulets d’étranglement</t>
    </r>
    <r>
      <rPr>
        <sz val="8"/>
        <color rgb="FF000000"/>
        <rFont val="Arial"/>
        <family val="2"/>
      </rPr>
      <t xml:space="preserve"> </t>
    </r>
    <r>
      <rPr>
        <sz val="8"/>
        <color rgb="FF000000"/>
        <rFont val="Arial"/>
        <family val="2"/>
      </rPr>
      <t>Proposer des mesures correctives.</t>
    </r>
  </si>
  <si>
    <t>Rapports de synthèse</t>
  </si>
  <si>
    <r>
      <rPr>
        <b/>
        <sz val="8"/>
        <color theme="0"/>
        <rFont val="Arial"/>
        <family val="2"/>
      </rPr>
      <t>Portée</t>
    </r>
    <r>
      <rPr>
        <b/>
        <sz val="8"/>
        <color theme="0"/>
        <rFont val="Arial"/>
        <family val="2"/>
      </rPr>
      <t xml:space="preserve"> 
</t>
    </r>
    <r>
      <rPr>
        <sz val="8"/>
        <color theme="0"/>
        <rFont val="Arial"/>
        <family val="2"/>
      </rPr>
      <t>Total des événements évalués par rapport à la cible 7-1-7 :</t>
    </r>
    <r>
      <rPr>
        <sz val="8"/>
        <color theme="0"/>
        <rFont val="Arial"/>
        <family val="2"/>
      </rPr>
      <t xml:space="preserve"> </t>
    </r>
    <r>
      <rPr>
        <sz val="8"/>
        <color theme="0"/>
        <rFont val="Arial"/>
        <family val="2"/>
      </rPr>
      <t>Générés automatiquement ; à ajuster selon les besoins.</t>
    </r>
  </si>
  <si>
    <t>% ayant atteint les cibles</t>
  </si>
  <si>
    <t>Performance générale</t>
  </si>
  <si>
    <t>Détection</t>
  </si>
  <si>
    <t>Notification</t>
  </si>
  <si>
    <t xml:space="preserve">Réponse </t>
  </si>
  <si>
    <t>Cible 7-1-7</t>
  </si>
  <si>
    <t>Nb ayant atteint la cible</t>
  </si>
  <si>
    <t>% ayant atteint la cible</t>
  </si>
  <si>
    <t>Actions de réponse précoce</t>
  </si>
  <si>
    <t>Action de réponse précoce n° 1</t>
  </si>
  <si>
    <t>Action de réponse précoce n° 2</t>
  </si>
  <si>
    <t>Action de réponse précoce n° 3</t>
  </si>
  <si>
    <t>Action de réponse précoce n° 4</t>
  </si>
  <si>
    <t>Action de réponse précoce n° 5</t>
  </si>
  <si>
    <t>Action de réponse précoce n° 6</t>
  </si>
  <si>
    <t>Action de réponse précoce n° 7</t>
  </si>
  <si>
    <t>ID DE L’ÉVÉNEMENT</t>
  </si>
  <si>
    <t>ACTION PROPOSÉE</t>
  </si>
  <si>
    <t>GOULET D’ÉTRANGLEMENT REMÉDIÉ</t>
  </si>
  <si>
    <r>
      <rPr>
        <b/>
        <sz val="8"/>
        <color theme="0"/>
        <rFont val="Arial"/>
        <family val="2"/>
      </rPr>
      <t>Priorisation</t>
    </r>
    <r>
      <rPr>
        <b/>
        <vertAlign val="superscript"/>
        <sz val="8"/>
        <color theme="0"/>
        <rFont val="Arial"/>
        <family val="2"/>
      </rPr>
      <t>1</t>
    </r>
  </si>
  <si>
    <t>AUTORITÉ
COMPÉTENTE</t>
  </si>
  <si>
    <t>DATE DE DÉBUT
CIBLE</t>
  </si>
  <si>
    <t>DATE DE FIN 
CIBLE</t>
  </si>
  <si>
    <r>
      <rPr>
        <b/>
        <sz val="8"/>
        <color theme="0"/>
        <rFont val="Arial"/>
        <family val="2"/>
      </rPr>
      <t>ÉTAT D’AVANCEMENT</t>
    </r>
    <r>
      <rPr>
        <b/>
        <vertAlign val="superscript"/>
        <sz val="8"/>
        <color theme="0"/>
        <rFont val="Arial"/>
        <family val="2"/>
      </rPr>
      <t>2</t>
    </r>
  </si>
  <si>
    <t>PROCHAINES ÉTAPES</t>
  </si>
  <si>
    <t>Recruter un nouveau service de transport ayant de l’expérience dans le transport d’échantillons de laboratoire.</t>
  </si>
  <si>
    <t>Nom, Institution, Contact</t>
  </si>
  <si>
    <t>Terminé</t>
  </si>
  <si>
    <t>Mettre en place des équipes d’intervention rapide renforcées pour les périodes de forte demande.</t>
  </si>
  <si>
    <t>Plus long terme</t>
  </si>
  <si>
    <t xml:space="preserve">Différé </t>
  </si>
  <si>
    <t>Planifier et dispenser, à l’échelle de l’État, une formation de remise à niveau sur les définitions de cas des maladies prioritaires.</t>
  </si>
  <si>
    <t>Immédiate</t>
  </si>
  <si>
    <t>Bloqué</t>
  </si>
  <si>
    <t>Coordonner avec les agents de santé communautaires pour promouvoir la confiance envers les établissements de santé locaux.</t>
  </si>
  <si>
    <t>Réviser le protocole de notification afin de tenir compte des absences du personnel chargé du signalement.</t>
  </si>
  <si>
    <t>Augmenter la capacité en personnel dans les hôpitaux de district.</t>
  </si>
  <si>
    <r>
      <rPr>
        <sz val="8"/>
        <color theme="5" tint="-0.499984740745262"/>
        <rFont val="Arial"/>
        <family val="2"/>
      </rPr>
      <t xml:space="preserve">  </t>
    </r>
    <r>
      <rPr>
        <sz val="8"/>
        <color theme="5" tint="-0.499984740745262"/>
        <rFont val="Arial"/>
        <family val="2"/>
      </rPr>
      <t>Pour ajouter une nouvelle ligne :</t>
    </r>
    <r>
      <rPr>
        <sz val="8"/>
        <color theme="5" tint="-0.499984740745262"/>
        <rFont val="Arial"/>
        <family val="2"/>
      </rPr>
      <t xml:space="preserve"> </t>
    </r>
    <r>
      <rPr>
        <sz val="8"/>
        <color theme="5" tint="-0.499984740745262"/>
        <rFont val="Arial"/>
        <family val="2"/>
      </rPr>
      <t>sélectionnez la</t>
    </r>
    <r>
      <rPr>
        <b/>
        <sz val="8"/>
        <color theme="5" tint="-0.499984740745262"/>
        <rFont val="Arial"/>
        <family val="2"/>
      </rPr>
      <t xml:space="preserve"> LIGNE </t>
    </r>
    <r>
      <rPr>
        <b/>
        <sz val="8"/>
        <color theme="5" tint="-0.499984740745262"/>
        <rFont val="Arial"/>
        <family val="2"/>
      </rPr>
      <t>« N° »</t>
    </r>
    <r>
      <rPr>
        <b/>
        <sz val="8"/>
        <color theme="5" tint="-0.499984740745262"/>
        <rFont val="Arial"/>
        <family val="2"/>
      </rPr>
      <t xml:space="preserve"> </t>
    </r>
    <r>
      <rPr>
        <sz val="8"/>
        <color theme="5" tint="-0.499984740745262"/>
        <rFont val="Arial"/>
        <family val="2"/>
      </rPr>
      <t xml:space="preserve">en entier (cliquez sur le numéro de la ligne), puis appuyez sur les touches </t>
    </r>
    <r>
      <rPr>
        <b/>
        <sz val="8"/>
        <color theme="5" tint="-0.499984740745262"/>
        <rFont val="Arial"/>
        <family val="2"/>
      </rPr>
      <t>Ctrl, Maj et plus (+).</t>
    </r>
    <r>
      <rPr>
        <sz val="8"/>
        <color theme="5" tint="-0.499984740745262"/>
        <rFont val="Arial"/>
        <family val="2"/>
      </rPr>
      <t xml:space="preserve"> 
</t>
    </r>
  </si>
  <si>
    <r>
      <rPr>
        <sz val="8"/>
        <color theme="1"/>
        <rFont val="Arial"/>
        <family val="2"/>
      </rPr>
      <t>1.</t>
    </r>
    <r>
      <rPr>
        <sz val="8"/>
        <color theme="1"/>
        <rFont val="Arial"/>
        <family val="2"/>
      </rPr>
      <t xml:space="preserve"> </t>
    </r>
    <r>
      <rPr>
        <b/>
        <sz val="8"/>
        <color theme="1"/>
        <rFont val="Arial"/>
        <family val="2"/>
      </rPr>
      <t>Priorisation </t>
    </r>
    <r>
      <rPr>
        <sz val="8"/>
        <color theme="1"/>
        <rFont val="Arial"/>
        <family val="2"/>
      </rPr>
      <t>:</t>
    </r>
    <r>
      <rPr>
        <sz val="8"/>
        <color theme="1"/>
        <rFont val="Arial"/>
        <family val="2"/>
      </rPr>
      <t xml:space="preserve"> </t>
    </r>
    <r>
      <rPr>
        <sz val="8"/>
        <color theme="1"/>
        <rFont val="Arial"/>
        <family val="2"/>
      </rPr>
      <t>les actions immédiates remédient aux goulets d’étranglement urgents grâce aux ressources disponibles, tandis que les actions à plus long terme sont compilées et systématiquement traitées dans le cadre d’activités de planification futures.</t>
    </r>
  </si>
  <si>
    <r>
      <rPr>
        <sz val="8"/>
        <color rgb="FF000000"/>
        <rFont val="Arial"/>
        <family val="2"/>
      </rPr>
      <t>2.</t>
    </r>
    <r>
      <rPr>
        <sz val="8"/>
        <color rgb="FF000000"/>
        <rFont val="Arial"/>
        <family val="2"/>
      </rPr>
      <t xml:space="preserve"> </t>
    </r>
    <r>
      <rPr>
        <b/>
        <sz val="8"/>
        <color rgb="FF000000"/>
        <rFont val="Arial"/>
        <family val="2"/>
      </rPr>
      <t>État d’avancement </t>
    </r>
    <r>
      <rPr>
        <sz val="8"/>
        <color rgb="FF000000"/>
        <rFont val="Arial"/>
        <family val="2"/>
      </rPr>
      <t xml:space="preserve">: </t>
    </r>
    <r>
      <rPr>
        <b/>
        <sz val="8"/>
        <color rgb="FF000000"/>
        <rFont val="Arial"/>
        <family val="2"/>
      </rPr>
      <t>terminé</t>
    </r>
    <r>
      <rPr>
        <sz val="8"/>
        <color rgb="FF000000"/>
        <rFont val="Arial"/>
        <family val="2"/>
      </rPr>
      <t xml:space="preserve"> (la mise en œuvre a été menée avec succès), </t>
    </r>
    <r>
      <rPr>
        <b/>
        <sz val="8"/>
        <color rgb="FF000000"/>
        <rFont val="Arial"/>
        <family val="2"/>
      </rPr>
      <t>en cours</t>
    </r>
    <r>
      <rPr>
        <sz val="8"/>
        <color rgb="FF000000"/>
        <rFont val="Arial"/>
        <family val="2"/>
      </rPr>
      <t xml:space="preserve"> (la mise en œuvre est en cours), </t>
    </r>
    <r>
      <rPr>
        <b/>
        <sz val="8"/>
        <color rgb="FF000000"/>
        <rFont val="Arial"/>
        <family val="2"/>
      </rPr>
      <t>bloqué</t>
    </r>
    <r>
      <rPr>
        <sz val="8"/>
        <color rgb="FF000000"/>
        <rFont val="Arial"/>
        <family val="2"/>
      </rPr>
      <t xml:space="preserve"> (la mise en œuvre a rencontré un obstacle et ne progresse pas ;</t>
    </r>
    <r>
      <rPr>
        <sz val="8"/>
        <color rgb="FF000000"/>
        <rFont val="Arial"/>
        <family val="2"/>
      </rPr>
      <t xml:space="preserve"> </t>
    </r>
  </si>
  <si>
    <r>
      <rPr>
        <sz val="8"/>
        <color rgb="FF000000"/>
        <rFont val="Arial"/>
        <family val="2"/>
      </rPr>
      <t xml:space="preserve">la priorisation ou les ressources doivent être repensées pour réduire les goulets d’étranglement), </t>
    </r>
    <r>
      <rPr>
        <b/>
        <sz val="8"/>
        <color rgb="FF000000"/>
        <rFont val="Arial"/>
        <family val="2"/>
      </rPr>
      <t>en attente de la date de début</t>
    </r>
    <r>
      <rPr>
        <sz val="8"/>
        <color rgb="FF000000"/>
        <rFont val="Arial"/>
        <family val="2"/>
      </rPr>
      <t xml:space="preserve"> (la mise en œuvre n’est pas lancée avant la date de début), </t>
    </r>
    <r>
      <rPr>
        <b/>
        <sz val="8"/>
        <color rgb="FF000000"/>
        <rFont val="Arial"/>
        <family val="2"/>
      </rPr>
      <t>différé</t>
    </r>
    <r>
      <rPr>
        <sz val="8"/>
        <color rgb="FF000000"/>
        <rFont val="Arial"/>
        <family val="2"/>
      </rPr>
      <t xml:space="preserve"> (la mise en œuvre a été reportée au prochain cycle de mise en œuvre).</t>
    </r>
  </si>
  <si>
    <r>
      <rPr>
        <b/>
        <sz val="10"/>
        <color theme="0"/>
        <rFont val="Arial"/>
        <family val="2"/>
      </rPr>
      <t>Goulets d’étranglement</t>
    </r>
    <r>
      <rPr>
        <sz val="10"/>
        <color theme="0"/>
        <rFont val="Arial"/>
        <family val="2"/>
      </rPr>
      <t xml:space="preserve">
</t>
    </r>
    <r>
      <rPr>
        <sz val="9"/>
        <color theme="0"/>
        <rFont val="Arial"/>
        <family val="2"/>
      </rPr>
      <t>Transférer chaque goulet d’étranglement de la feuille « Saisir données promptitude ».</t>
    </r>
    <r>
      <rPr>
        <sz val="9"/>
        <color theme="0"/>
        <rFont val="Arial"/>
        <family val="2"/>
      </rPr>
      <t xml:space="preserve">
</t>
    </r>
    <r>
      <rPr>
        <sz val="9"/>
        <color theme="0"/>
        <rFont val="Arial"/>
        <family val="2"/>
      </rPr>
      <t>Attribuer des catégories de goulets d’étranglement dans la Colonne D ou utiliser cette liste pour soutenir une analyse thématique des goulets d’étranglement récurrents.</t>
    </r>
  </si>
  <si>
    <t>ID de l’événement</t>
  </si>
  <si>
    <r>
      <rPr>
        <b/>
        <sz val="9"/>
        <color theme="0"/>
        <rFont val="Arial"/>
        <family val="2"/>
      </rPr>
      <t xml:space="preserve">Intervalle
</t>
    </r>
    <r>
      <rPr>
        <sz val="9"/>
        <color theme="0"/>
        <rFont val="Arial"/>
        <family val="2"/>
      </rPr>
      <t>Attribuer un intervalle de la cible 7-1-7.</t>
    </r>
  </si>
  <si>
    <r>
      <rPr>
        <b/>
        <sz val="9"/>
        <color theme="0"/>
        <rFont val="Arial"/>
        <family val="2"/>
      </rPr>
      <t>Catégorie de goulet d’étranglement</t>
    </r>
    <r>
      <rPr>
        <b/>
        <sz val="9"/>
        <color theme="0"/>
        <rFont val="Arial"/>
        <family val="2"/>
      </rPr>
      <t xml:space="preserve">
</t>
    </r>
    <r>
      <rPr>
        <sz val="9"/>
        <color theme="0"/>
        <rFont val="Arial"/>
        <family val="2"/>
      </rPr>
      <t>Attribuer une catégorie.</t>
    </r>
  </si>
  <si>
    <r>
      <rPr>
        <b/>
        <sz val="9"/>
        <color theme="0"/>
        <rFont val="Arial"/>
        <family val="2"/>
      </rPr>
      <t xml:space="preserve">Domaine technique
</t>
    </r>
    <r>
      <rPr>
        <sz val="9"/>
        <color theme="0"/>
        <rFont val="Arial"/>
        <family val="2"/>
      </rPr>
      <t>Attribuer un domaine technique 
à l’évaluation externe conjointe (EEC).</t>
    </r>
    <r>
      <rPr>
        <sz val="9"/>
        <color theme="0"/>
        <rFont val="Arial"/>
        <family val="2"/>
      </rPr>
      <t xml:space="preserve"> </t>
    </r>
  </si>
  <si>
    <r>
      <rPr>
        <b/>
        <sz val="9"/>
        <color theme="0"/>
        <rFont val="Arial"/>
        <family val="2"/>
      </rPr>
      <t xml:space="preserve">Indicateur d’évaluation externe conjointe (EEC)
</t>
    </r>
    <r>
      <rPr>
        <sz val="9"/>
        <color theme="0"/>
        <rFont val="Arial"/>
        <family val="2"/>
      </rPr>
      <t>Attribuer un indicateur d’EEC (facultatif).</t>
    </r>
  </si>
  <si>
    <t xml:space="preserve">  </t>
  </si>
  <si>
    <r>
      <rPr>
        <b/>
        <sz val="9"/>
        <color rgb="FFFFFFFF"/>
        <rFont val="Arial"/>
        <family val="2"/>
      </rPr>
      <t xml:space="preserve">Catégories de goulets d’étranglement selon l’approche </t>
    </r>
    <r>
      <rPr>
        <b/>
        <sz val="9"/>
        <color rgb="FFFFFFFF"/>
        <rFont val="Arial"/>
        <family val="2"/>
      </rPr>
      <t>7-1-7</t>
    </r>
    <r>
      <rPr>
        <b/>
        <sz val="9"/>
        <color rgb="FFFFFFFF"/>
        <rFont val="Arial"/>
        <family val="2"/>
      </rPr>
      <t xml:space="preserve"> 
</t>
    </r>
    <r>
      <rPr>
        <sz val="9"/>
        <color rgb="FFFFFFFF"/>
        <rFont val="Arial"/>
        <family val="2"/>
      </rPr>
      <t>Pour aider à identifier les domaines qui ont le plus besoin de mesures et d’investissements, il convient de classer les goulets d’étranglement par catégories et d’examiner les catégories qui reviennent le plus souvent.</t>
    </r>
    <r>
      <rPr>
        <sz val="9"/>
        <color rgb="FFFFFFFF"/>
        <rFont val="Arial"/>
        <family val="2"/>
      </rPr>
      <t xml:space="preserve"> 
</t>
    </r>
    <r>
      <rPr>
        <sz val="9"/>
        <color rgb="FFFFFFFF"/>
        <rFont val="Arial"/>
        <family val="2"/>
      </rPr>
      <t>Les catégories de goulets d’étranglement les plus courantes identifiées grâce à la mise en œuvre de l’approche 7-1-7 sont énumérées ci-dessous.</t>
    </r>
    <r>
      <rPr>
        <sz val="9"/>
        <color rgb="FFFFFFFF"/>
        <rFont val="Arial"/>
        <family val="2"/>
      </rPr>
      <t xml:space="preserve"> </t>
    </r>
    <r>
      <rPr>
        <sz val="9"/>
        <color rgb="FFFFFFFF"/>
        <rFont val="Arial"/>
        <family val="2"/>
      </rPr>
      <t>Cette liste n’est pas exhaustive et d’autres catégories de goulets d’étranglement pourraient s’avérer nécessaires.</t>
    </r>
    <r>
      <rPr>
        <sz val="9"/>
        <color rgb="FFFFFFFF"/>
        <rFont val="Arial"/>
        <family val="2"/>
      </rPr>
      <t xml:space="preserve">  </t>
    </r>
  </si>
  <si>
    <t>Réponse</t>
  </si>
  <si>
    <t>Absence de données de surveillance complètes ou à jour</t>
  </si>
  <si>
    <t xml:space="preserve"> </t>
  </si>
  <si>
    <t>Personnel clinique ou de santé</t>
  </si>
  <si>
    <t>Laboratoire</t>
  </si>
  <si>
    <t>Planification et procédures</t>
  </si>
  <si>
    <t>Limitation des traitements, des contre-mesures ou des équipements de protection individuelle </t>
  </si>
  <si>
    <t>Professionnel de santé insuffisamment formé à la surveillance et à l’intervention</t>
  </si>
  <si>
    <t>Capacité diagnostique inadéquate des laboratoires</t>
  </si>
  <si>
    <t>Non-respect des procédures de notification de l’événement</t>
  </si>
  <si>
    <t>Le manque de personnel dans l’établissement de santé a entraîné un retard supplémentaire.</t>
  </si>
  <si>
    <t>Capacité limitée de prise en charge des cas cliniques  </t>
  </si>
  <si>
    <t>Retard dans le prélèvement des échantillons </t>
  </si>
  <si>
    <t>Non-respect de l’évaluation initiale des risques ou des procédures de vérification de l’événement</t>
  </si>
  <si>
    <t>Non-respect des procédures de déclaration de l’événement</t>
  </si>
  <si>
    <t>Faible sensibilisation ou suspicion clinique par des professionnels de la santé </t>
  </si>
  <si>
    <t>Retard dans le transport des échantillons</t>
  </si>
  <si>
    <t>Procédures inadéquates pour la notification de l’événement </t>
  </si>
  <si>
    <t>Manque de ressources humaines pour la santé publique </t>
  </si>
  <si>
    <t>Point focal/capacité de surveillance clinique inadapté </t>
  </si>
  <si>
    <t>Produits de diagnostic (réactifs de laboratoire, TDR, kits de prélèvement d’échantillons) insuffisants</t>
  </si>
  <si>
    <t>Évaluation des risques, préparation ou plans d’intervention inadéquats </t>
  </si>
  <si>
    <t>Coordination</t>
  </si>
  <si>
    <t>Défaut ou retard des rapports de laboratoire</t>
  </si>
  <si>
    <t>Politiques et lignes directrices inadaptées en matière de surveillance ou de réponse</t>
  </si>
  <si>
    <t>Faible connaissance ou confiance de la communauté </t>
  </si>
  <si>
    <t>Coordination insuffisante entre les unités ou agences de santé publique</t>
  </si>
  <si>
    <t>Long délai d’exécution en interne des laboratoires</t>
  </si>
  <si>
    <t>Ressources et approvisionnement</t>
  </si>
  <si>
    <t>Équipes d’intervention multisectorielles/disciplinaires insuffisantes</t>
  </si>
  <si>
    <t>Patient ou communauté</t>
  </si>
  <si>
    <t>Priorités concurrentes (y compris la COVID-19) </t>
  </si>
  <si>
    <t>Échange d’informations et collaboration dans le cadre de l’approche « Une Seule Santé » insuffisants </t>
  </si>
  <si>
    <t>Retard dans la recherche de soins par le patient </t>
  </si>
  <si>
    <t>Ressources ou financements insuffisants pour le déclenchement de la réponse ou la mobilisation rapide des ressources </t>
  </si>
  <si>
    <t>Faible coordination de l’intervention, y compris la gestion des incidents et la capacité de l’équipe d’intervention rapide </t>
  </si>
  <si>
    <t>Sensibilité insuffisante pour la détection communautaire </t>
  </si>
  <si>
    <t>Coordination insuffisante avec les pays voisins </t>
  </si>
  <si>
    <t>Retards en matière de logistique et d’expédition </t>
  </si>
  <si>
    <t>Coordination insuffisante entre les secteurs public et privé</t>
  </si>
  <si>
    <t>Manque de communication sur les risques ou d’engagement communautaire </t>
  </si>
  <si>
    <t>Systèmes de données</t>
  </si>
  <si>
    <t>Approbations tardives (ex., administratives, règlementaires, etc.)</t>
  </si>
  <si>
    <t>Aide financière publique insuffisante (ex., traitements ; pour minimiser les répercussions sur les mesures sanitaires et sociales)</t>
  </si>
  <si>
    <t>Défis technologiques pour les systèmes électroniques de surveillance et de signalement (par exemple, la couverture du réseau) </t>
  </si>
  <si>
    <t>Caractéristiques de l’événement</t>
  </si>
  <si>
    <t>Problèmes d’accès (ex., zones éloignées, fragiles, en conflit, conditions climatiques)</t>
  </si>
  <si>
    <t>Agent pathogène nouveau, inattendu ou non prioritaire</t>
  </si>
  <si>
    <r>
      <rPr>
        <sz val="8"/>
        <color rgb="FF4C4C4F"/>
        <rFont val="Arial"/>
        <family val="2"/>
      </rPr>
      <t xml:space="preserve">  </t>
    </r>
    <r>
      <rPr>
        <sz val="8"/>
        <color rgb="FF4C4C4F"/>
        <rFont val="Arial"/>
        <family val="2"/>
      </rPr>
      <t>Pour ajouter une nouvelle ligne :</t>
    </r>
    <r>
      <rPr>
        <sz val="8"/>
        <color rgb="FF4C4C4F"/>
        <rFont val="Arial"/>
        <family val="2"/>
      </rPr>
      <t xml:space="preserve"> </t>
    </r>
    <r>
      <rPr>
        <sz val="8"/>
        <color rgb="FF4C4C4F"/>
        <rFont val="Arial"/>
        <family val="2"/>
      </rPr>
      <t>sélectionnez la</t>
    </r>
    <r>
      <rPr>
        <b/>
        <sz val="8"/>
        <color rgb="FF4C4C4F"/>
        <rFont val="Arial"/>
        <family val="2"/>
      </rPr>
      <t xml:space="preserve"> LIGNE </t>
    </r>
    <r>
      <rPr>
        <b/>
        <sz val="8"/>
        <color rgb="FF4C4C4F"/>
        <rFont val="Arial"/>
        <family val="2"/>
      </rPr>
      <t>« N° »</t>
    </r>
    <r>
      <rPr>
        <b/>
        <sz val="8"/>
        <color rgb="FF4C4C4F"/>
        <rFont val="Arial"/>
        <family val="2"/>
      </rPr>
      <t xml:space="preserve"> </t>
    </r>
    <r>
      <rPr>
        <sz val="8"/>
        <color rgb="FF4C4C4F"/>
        <rFont val="Arial"/>
        <family val="2"/>
      </rPr>
      <t xml:space="preserve">en entier (cliquez sur le numéro de la ligne), puis appuyez sur les touches </t>
    </r>
    <r>
      <rPr>
        <b/>
        <sz val="8"/>
        <color rgb="FF4C4C4F"/>
        <rFont val="Arial"/>
        <family val="2"/>
      </rPr>
      <t>Ctrl, Maj et plus (+).</t>
    </r>
  </si>
  <si>
    <r>
      <rPr>
        <b/>
        <sz val="10"/>
        <color rgb="FFF8FEF3"/>
        <rFont val="Arial"/>
        <family val="2"/>
      </rPr>
      <t>Nombre de catégories de goulets d’étranglement</t>
    </r>
    <r>
      <rPr>
        <sz val="10"/>
        <color rgb="FFF8FEF3"/>
        <rFont val="Arial"/>
        <family val="2"/>
      </rPr>
      <t xml:space="preserve">
</t>
    </r>
    <r>
      <rPr>
        <sz val="9"/>
        <color rgb="FFF8FEF3"/>
        <rFont val="Arial"/>
        <family val="2"/>
      </rPr>
      <t>Pour mettre à jour les résultats, sélectionner n’importe quelle zone du tableau ci-dessous, puis faire un clic droit et sélectionner « Actualiser ».</t>
    </r>
  </si>
  <si>
    <t>Bottleneck categories</t>
  </si>
  <si>
    <t>Count</t>
  </si>
  <si>
    <t>(blank)</t>
  </si>
  <si>
    <t>Grand Total</t>
  </si>
  <si>
    <t>Catégories de goulets d’étranglement</t>
  </si>
  <si>
    <t xml:space="preserve"> Domaines techniques de l’ECC</t>
  </si>
  <si>
    <t>Indicateur d’EEC</t>
  </si>
  <si>
    <t>P1. Instruments juridiques</t>
  </si>
  <si>
    <t>P1.1. Instruments juridiques</t>
  </si>
  <si>
    <t>P2. Financement</t>
  </si>
  <si>
    <t>P1.2. Équité et égalité des sexes en contexte d’urgence sanitaire</t>
  </si>
  <si>
    <t>P3. Coordination du RSI, fonctions du point focal national du RSI et plaidoyer</t>
  </si>
  <si>
    <t>P2.1. Financement de la mise en œuvre du RSI</t>
  </si>
  <si>
    <t>P4. Résistance aux antimicrobiens</t>
  </si>
  <si>
    <t>P2.2. Ressources financières pour les interventions d’urgence de santé publique</t>
  </si>
  <si>
    <t>P5. Zoonoses</t>
  </si>
  <si>
    <t>P3.1. Fonctions du point focal national du RSI</t>
  </si>
  <si>
    <t>P6. Sécurité alimentaire</t>
  </si>
  <si>
    <t>P3.2. Mécanisme de coordination multisectorielle</t>
  </si>
  <si>
    <t>P7. Sécurité et sûreté biologiques</t>
  </si>
  <si>
    <t>P3.3. Planification stratégique concernant le RSI, la préparation ou la sécurité sanitaire</t>
  </si>
  <si>
    <t>P8. Vaccination</t>
  </si>
  <si>
    <t>P4.1. Coordination multisectorielle en matière de lutte contre la résistance aux antimicrobiens</t>
  </si>
  <si>
    <t>D1. Laboratoire du système national de laboratoires</t>
  </si>
  <si>
    <t>P4.2. Surveillance de la résistance aux antimicrobiens</t>
  </si>
  <si>
    <t>D2. Surveillance</t>
  </si>
  <si>
    <t>P4.3. Prévention des organismes multirésistants</t>
  </si>
  <si>
    <t>D3. Ressources humaines</t>
  </si>
  <si>
    <t>P4.4. Optimisation de l’utilisation des agents antimicrobiens dans le domaine de la santé humaine</t>
  </si>
  <si>
    <t>R1. Gestion des urgences sanitaires</t>
  </si>
  <si>
    <t>P4.5. Optimisation de l’utilisation des agents antimicrobiens dans les domaines de la santé animale et de l’agriculture</t>
  </si>
  <si>
    <t>R2. Mise en lien des autorités en charge de la santé publique et de la sécurité</t>
  </si>
  <si>
    <t>P5.1. Surveillance des zoonoses</t>
  </si>
  <si>
    <t>R3. Prestation de services de santé</t>
  </si>
  <si>
    <t>P5.2. Réponse aux zoonoses</t>
  </si>
  <si>
    <t>R4. Prévention et contrôle des infections (PCI)</t>
  </si>
  <si>
    <t>P5.3. Pratiques sanitaires d’élevage d’animaux</t>
  </si>
  <si>
    <t>R5. Communication des risques et engagement communautaire (CREC)</t>
  </si>
  <si>
    <t>P6.1. Surveillance des maladies d’origine alimentaire et de la contamination des aliments</t>
  </si>
  <si>
    <t>PE PE et santé aux frontières</t>
  </si>
  <si>
    <t>P6.2. Réponse et gestion des urgences en matière de sécurité alimentaire</t>
  </si>
  <si>
    <t>Événements chimiques</t>
  </si>
  <si>
    <t>P7.1. Existence d’un système de sécurité et de sûreté biologiques impliquant l’ensemble du gouvernement pour les structures humaines, animales et agricoles</t>
  </si>
  <si>
    <t>Urgences radiologiques</t>
  </si>
  <si>
    <t>P7.2. Formation et pratiques dans le domaine de la sécurité et de la sûreté biologiques dans tous les secteurs pertinents (notamment humain, animal et agricole)</t>
  </si>
  <si>
    <t>P8.1. La couverture vaccinale (rougeole) fait partie intégrante d’un programme national</t>
  </si>
  <si>
    <t>P8.2. Accès et délivrance de vaccins au niveau national</t>
  </si>
  <si>
    <t>P8.3. Vaccination de masse pour les maladies à potentiel épidémique évitables par la vaccination</t>
  </si>
  <si>
    <t>D1.1. Modalités des capacités d’analyses de laboratoire</t>
  </si>
  <si>
    <t>D1.2. Système pour le transfert et le transport d'échantillons</t>
  </si>
  <si>
    <t>D1.3. Réseau national de diagnostic efficace</t>
  </si>
  <si>
    <t>D1.4. Système de qualité des laboratoires</t>
  </si>
  <si>
    <t>D2.1. Fonction de surveillance et d’alerte précoce</t>
  </si>
  <si>
    <t>D2.2. Vérification et investigation des événements</t>
  </si>
  <si>
    <t>D2.3. Analyse et partage des informations</t>
  </si>
  <si>
    <t>D3.1. Stratégie de mise en place d’un personnel multisectoriel</t>
  </si>
  <si>
    <t>D3.2. Ressources humaines pour la mise en œuvre du RSI</t>
  </si>
  <si>
    <t>D3.3. Formation du personnel</t>
  </si>
  <si>
    <t>D3.4. Renfort du personnel en cas d’urgence de santé publique</t>
  </si>
  <si>
    <t>R1.1. Évaluation des situations d’urgence possibles et préparation</t>
  </si>
  <si>
    <t>R1.2. Centre d’opérations d’urgence de santé publique</t>
  </si>
  <si>
    <t>Autre</t>
  </si>
  <si>
    <t>R1.3. Gestion des interventions d’urgence sanitaire</t>
  </si>
  <si>
    <t>R1.4. Activation et coordination du personnel et des équipes de santé en cas d’urgence de santé publique</t>
  </si>
  <si>
    <t>R1.5. Logistique et gestion de la chaîne d’approvisionnement en situation d’urgence</t>
  </si>
  <si>
    <t>R1.6. Recherche, développement et innovation</t>
  </si>
  <si>
    <t>R2.1. Les autorités de santé publique et les autorités de sécurité nationale (telles que les forces de l’ordre, les services de contrôle aux frontières et l’administration douanière) sont mobilisées en cas d’événement biologique, chimique ou radiologique suspecté ou confirmé</t>
  </si>
  <si>
    <t>R3.1. Prise en charge des cas</t>
  </si>
  <si>
    <t>R3.2. Utilisation des services de santé</t>
  </si>
  <si>
    <t>R3.3. Continuité des services de santé essentiels</t>
  </si>
  <si>
    <t>R4.1. Programmes de prévention et de contrôle des infections (PCI)</t>
  </si>
  <si>
    <t>R4.2. Surveillance des infections nosocomiales</t>
  </si>
  <si>
    <t>R4.3. Environnement sûr au sein des établissements de santé</t>
  </si>
  <si>
    <t xml:space="preserve">R5.1. Système de communication sur les risques et de collaboration avec les communautés en cas d’urgence </t>
  </si>
  <si>
    <t>R5.2 Communication sur les risques</t>
  </si>
  <si>
    <t>R5.3. Collaboration avec les communautés</t>
  </si>
  <si>
    <t>PoE1. Principales capacités requises en permanence aux points d’entrée (aéroports, ports et postesfrontières)</t>
  </si>
  <si>
    <t>PoE2. Actions de santé publique aux points d’entrée</t>
  </si>
  <si>
    <t>PoE3. Gestion des transports internationaux selon une approche fondée sur les risques</t>
  </si>
  <si>
    <t>CE1. Existence de mécanismes fonctionnels en place pour la détection et la riposte aux événements ou aux urgences d’origine chimique</t>
  </si>
  <si>
    <t>CE2. Environnement favorable à la gestion des événements d’origine chimique</t>
  </si>
  <si>
    <t>RE1. Existence de mécanismes fonctionnels en place pour la détection et la riposte aux situations d’urgence radiologique et nucléaire</t>
  </si>
  <si>
    <t>RE2. Environnement favorable à la gestion des situations d’urgence radiologique ou nucléaire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</si>
</sst>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809]dd\ mmmm\ yyyy;@"/>
    <numFmt numFmtId="165" formatCode="[$-40C]d\-mmm\-yy;@"/>
  </numFmts>
  <fonts count="73">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231F20"/>
      <name val="Arial"/>
      <family val="2"/>
    </font>
    <font>
      <sz val="8"/>
      <color theme="5" tint="-0.499984740745262"/>
      <name val="Arial"/>
      <family val="2"/>
    </font>
    <font>
      <b/>
      <sz val="8"/>
      <color theme="5" tint="-0.499984740745262"/>
      <name val="Arial"/>
      <family val="2"/>
    </font>
    <font>
      <sz val="10"/>
      <color theme="0"/>
      <name val="Arial"/>
      <family val="2"/>
    </font>
    <font>
      <b/>
      <sz val="10"/>
      <color theme="0"/>
      <name val="Arial"/>
      <family val="2"/>
    </font>
    <font>
      <sz val="9"/>
      <color theme="0"/>
      <name val="Arial"/>
      <family val="2"/>
    </font>
    <font>
      <sz val="10"/>
      <color rgb="FFF8FEF3"/>
      <name val="Arial"/>
      <family val="2"/>
    </font>
    <font>
      <b/>
      <sz val="10"/>
      <color rgb="FFF8FEF3"/>
      <name val="Arial"/>
      <family val="2"/>
    </font>
    <font>
      <sz val="9"/>
      <color rgb="FFF8FEF3"/>
      <name val="Arial"/>
      <family val="2"/>
    </font>
    <font>
      <b/>
      <sz val="9"/>
      <color rgb="FFF8FEF3"/>
      <name val="Arial"/>
      <family val="2"/>
    </font>
    <font>
      <sz val="9"/>
      <color rgb="FFFFFFFF"/>
      <name val="Arial"/>
      <family val="2"/>
    </font>
    <font>
      <b/>
      <sz val="12"/>
      <color rgb="FF000000"/>
      <name val="Arial"/>
      <family val="2"/>
    </font>
    <font>
      <sz val="12"/>
      <color rgb="FF000000"/>
      <name val="Arial"/>
      <family val="2"/>
    </font>
    <font>
      <b/>
      <sz val="12"/>
      <color theme="0"/>
      <name val="Arial"/>
      <family val="2"/>
    </font>
    <font>
      <b/>
      <sz val="10"/>
      <color theme="1"/>
      <name val="Arial"/>
      <family val="2"/>
      <scheme val="minor"/>
    </font>
    <font>
      <sz val="10"/>
      <color theme="1"/>
      <name val="Arial"/>
      <family val="2"/>
      <scheme val="minor"/>
    </font>
    <font>
      <sz val="11"/>
      <color theme="1"/>
      <name val="Calibri"/>
      <family val="2"/>
    </font>
    <font>
      <b/>
      <vertAlign val="superscript"/>
      <sz val="8"/>
      <color theme="0"/>
      <name val="Arial"/>
      <family val="2"/>
    </font>
    <font>
      <b/>
      <sz val="9"/>
      <color rgb="FFFFFFFF"/>
      <name val="Arial"/>
    </font>
    <font>
      <sz val="9"/>
      <color rgb="FFFFFFFF"/>
      <name val="Arial"/>
    </font>
    <font>
      <b/>
      <sz val="9"/>
      <color rgb="FFF8FEF3"/>
      <name val="Arial"/>
    </font>
    <font>
      <sz val="9"/>
      <color rgb="FFF8FEF3"/>
      <name val="Arial"/>
    </font>
    <font>
      <b/>
      <sz val="9"/>
      <color rgb="FFEA4335"/>
      <name val="Arial"/>
    </font>
    <font>
      <sz val="9"/>
      <color rgb="FF000000"/>
      <name val="Arial"/>
    </font>
    <font>
      <b/>
      <sz val="9"/>
      <color rgb="FF000000"/>
      <name val="Arial"/>
    </font>
    <font>
      <b/>
      <sz val="9"/>
      <color rgb="FF2FBB4D"/>
      <name val="Arial"/>
    </font>
    <font>
      <b/>
      <sz val="12"/>
      <color rgb="FF2FBB4D"/>
      <name val="Arial"/>
    </font>
  </fonts>
  <fills count="28">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theme="0" tint="-4.9989318521683403E-2"/>
        <bgColor rgb="FFD9D9D9"/>
      </patternFill>
    </fill>
  </fills>
  <borders count="56">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n">
        <color theme="0" tint="-0.249977111117893"/>
      </left>
      <right style="thin">
        <color theme="0" tint="-0.249977111117893"/>
      </right>
      <top style="thin">
        <color theme="0" tint="-0.499984740745262"/>
      </top>
      <bottom style="thin">
        <color theme="0" tint="-0.249977111117893"/>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style="thin">
        <color theme="0" tint="-0.249977111117893"/>
      </left>
      <right style="thick">
        <color rgb="FFED5446"/>
      </right>
      <top style="thin">
        <color theme="0" tint="-0.249977111117893"/>
      </top>
      <bottom style="thin">
        <color theme="0" tint="-0.249977111117893"/>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style="thick">
        <color rgb="FFED5446"/>
      </left>
      <right style="thick">
        <color rgb="FFF89736"/>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499984740745262"/>
      </bottom>
      <diagonal/>
    </border>
    <border>
      <left style="thin">
        <color theme="0" tint="-0.249977111117893"/>
      </left>
      <right/>
      <top style="thin">
        <color theme="0" tint="-0.249977111117893"/>
      </top>
      <bottom style="medium">
        <color theme="0" tint="-0.499984740745262"/>
      </bottom>
      <diagonal/>
    </border>
    <border>
      <left style="thick">
        <color rgb="FF2FBB4D"/>
      </left>
      <right style="thin">
        <color theme="0" tint="-0.249977111117893"/>
      </right>
      <top style="thin">
        <color theme="0" tint="-0.249977111117893"/>
      </top>
      <bottom style="medium">
        <color theme="0" tint="-0.499984740745262"/>
      </bottom>
      <diagonal/>
    </border>
    <border>
      <left style="thin">
        <color rgb="FFBFBFBF"/>
      </left>
      <right style="thin">
        <color rgb="FFBFBFBF"/>
      </right>
      <top/>
      <bottom style="thin">
        <color rgb="FFBFBFBF"/>
      </bottom>
      <diagonal/>
    </border>
  </borders>
  <cellStyleXfs count="4">
    <xf numFmtId="0" fontId="0" fillId="0" borderId="0"/>
    <xf numFmtId="0" fontId="1" fillId="2" borderId="0" applyNumberFormat="0" applyBorder="0" applyAlignment="0" applyProtection="0"/>
    <xf numFmtId="9" fontId="29" fillId="0" borderId="0" applyFont="0" applyFill="0" applyBorder="0" applyAlignment="0" applyProtection="0"/>
    <xf numFmtId="0" fontId="4" fillId="0" borderId="0"/>
  </cellStyleXfs>
  <cellXfs count="254">
    <xf numFmtId="0" fontId="0" fillId="0" borderId="0" xfId="0"/>
    <xf numFmtId="0" fontId="3" fillId="0" borderId="0" xfId="0" applyFont="1"/>
    <xf numFmtId="0" fontId="0" fillId="0" borderId="0" xfId="0" applyAlignment="1">
      <alignment vertical="center"/>
    </xf>
    <xf numFmtId="0" fontId="0" fillId="0" borderId="0" xfId="0" applyAlignment="1">
      <alignment horizontal="left" vertical="top" indent="1"/>
    </xf>
    <xf numFmtId="0" fontId="14" fillId="0" borderId="0" xfId="0" applyFont="1" applyAlignment="1">
      <alignment horizontal="left" vertical="center" indent="1"/>
    </xf>
    <xf numFmtId="0" fontId="16" fillId="0" borderId="0" xfId="0" applyFont="1"/>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6" fillId="0" borderId="6" xfId="0" applyFont="1" applyBorder="1" applyAlignment="1">
      <alignment horizontal="left" vertical="center" wrapText="1" indent="1"/>
    </xf>
    <xf numFmtId="0" fontId="7" fillId="0" borderId="6" xfId="0" applyFont="1" applyBorder="1" applyAlignment="1">
      <alignment horizontal="center" vertical="top" wrapText="1"/>
    </xf>
    <xf numFmtId="0" fontId="18" fillId="0" borderId="13" xfId="0" applyFont="1" applyBorder="1" applyAlignment="1">
      <alignment horizontal="center" vertical="center" wrapText="1"/>
    </xf>
    <xf numFmtId="0" fontId="6" fillId="10" borderId="14" xfId="0" applyFont="1" applyFill="1" applyBorder="1" applyAlignment="1">
      <alignment vertical="center" wrapText="1"/>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6" xfId="0" applyFont="1" applyBorder="1"/>
    <xf numFmtId="0" fontId="7" fillId="0" borderId="6" xfId="0" applyFont="1" applyBorder="1" applyAlignment="1">
      <alignment horizontal="center"/>
    </xf>
    <xf numFmtId="9" fontId="7" fillId="6" borderId="6" xfId="1" applyNumberFormat="1" applyFont="1" applyFill="1" applyBorder="1" applyAlignment="1">
      <alignment horizontal="center" vertical="center"/>
    </xf>
    <xf numFmtId="0" fontId="6" fillId="0" borderId="13" xfId="0" applyFont="1" applyBorder="1" applyAlignment="1">
      <alignment horizontal="center" vertical="center" wrapText="1"/>
    </xf>
    <xf numFmtId="0" fontId="6" fillId="0" borderId="13" xfId="0" applyFont="1" applyBorder="1"/>
    <xf numFmtId="0" fontId="6" fillId="14" borderId="19" xfId="0" applyFont="1" applyFill="1" applyBorder="1" applyAlignment="1">
      <alignment horizontal="left" vertical="top" wrapText="1" indent="1"/>
    </xf>
    <xf numFmtId="0" fontId="25" fillId="10" borderId="0" xfId="0" applyFont="1" applyFill="1" applyAlignment="1">
      <alignment vertical="center"/>
    </xf>
    <xf numFmtId="0" fontId="26" fillId="6" borderId="6" xfId="0" applyFont="1" applyFill="1" applyBorder="1" applyAlignment="1">
      <alignment horizontal="center" vertical="center"/>
    </xf>
    <xf numFmtId="0" fontId="27" fillId="14" borderId="6" xfId="0" applyFont="1" applyFill="1" applyBorder="1" applyAlignment="1">
      <alignment horizontal="center" vertical="center"/>
    </xf>
    <xf numFmtId="0" fontId="26" fillId="3" borderId="6" xfId="0" applyFont="1" applyFill="1" applyBorder="1" applyAlignment="1">
      <alignment horizontal="center" vertical="center"/>
    </xf>
    <xf numFmtId="0" fontId="26" fillId="15" borderId="6" xfId="0" applyFont="1" applyFill="1" applyBorder="1" applyAlignment="1">
      <alignment horizontal="center" vertical="center"/>
    </xf>
    <xf numFmtId="0" fontId="24" fillId="6" borderId="6" xfId="0" applyFont="1" applyFill="1" applyBorder="1" applyAlignment="1">
      <alignment horizontal="center" vertical="center"/>
    </xf>
    <xf numFmtId="0" fontId="25" fillId="10" borderId="0" xfId="0" applyFont="1" applyFill="1" applyAlignment="1">
      <alignment horizontal="center" vertical="center"/>
    </xf>
    <xf numFmtId="0" fontId="23" fillId="0" borderId="0" xfId="0" applyFont="1"/>
    <xf numFmtId="0" fontId="21" fillId="6" borderId="18" xfId="0" applyFont="1" applyFill="1" applyBorder="1" applyAlignment="1">
      <alignment horizontal="center" vertical="center" wrapText="1"/>
    </xf>
    <xf numFmtId="0" fontId="24" fillId="6" borderId="8" xfId="0" applyFont="1" applyFill="1" applyBorder="1" applyAlignment="1">
      <alignment horizontal="left" vertical="center" indent="1"/>
    </xf>
    <xf numFmtId="0" fontId="24" fillId="6" borderId="9" xfId="0" applyFont="1" applyFill="1" applyBorder="1" applyAlignment="1">
      <alignment horizontal="left" vertical="center" indent="1"/>
    </xf>
    <xf numFmtId="0" fontId="24" fillId="6" borderId="10" xfId="0" applyFont="1" applyFill="1" applyBorder="1" applyAlignment="1">
      <alignment horizontal="left" vertical="center" indent="1"/>
    </xf>
    <xf numFmtId="0" fontId="25" fillId="0" borderId="0" xfId="0" applyFont="1" applyAlignment="1">
      <alignment horizontal="center" vertical="center"/>
    </xf>
    <xf numFmtId="0" fontId="25" fillId="0" borderId="0" xfId="0" applyFont="1" applyAlignment="1">
      <alignment vertical="center"/>
    </xf>
    <xf numFmtId="0" fontId="24" fillId="0" borderId="6" xfId="0" applyFont="1" applyBorder="1" applyAlignment="1">
      <alignment horizontal="center" vertical="center"/>
    </xf>
    <xf numFmtId="0" fontId="26" fillId="0" borderId="6" xfId="0" applyFont="1" applyBorder="1" applyAlignment="1">
      <alignment horizontal="center" vertical="center"/>
    </xf>
    <xf numFmtId="0" fontId="27" fillId="0" borderId="6" xfId="0" applyFont="1" applyBorder="1" applyAlignment="1">
      <alignment horizontal="center" vertical="center"/>
    </xf>
    <xf numFmtId="0" fontId="8" fillId="11" borderId="0" xfId="0" applyFont="1" applyFill="1" applyAlignment="1">
      <alignment vertical="center" wrapText="1"/>
    </xf>
    <xf numFmtId="0" fontId="6" fillId="6" borderId="6" xfId="0" applyFont="1" applyFill="1" applyBorder="1" applyAlignment="1">
      <alignment horizontal="left" vertical="top" wrapText="1" indent="1"/>
    </xf>
    <xf numFmtId="0" fontId="6" fillId="6" borderId="21" xfId="0" applyFont="1" applyFill="1" applyBorder="1" applyAlignment="1">
      <alignment horizontal="left" vertical="top" wrapText="1" indent="1"/>
    </xf>
    <xf numFmtId="0" fontId="6" fillId="14" borderId="4" xfId="0" applyFont="1" applyFill="1" applyBorder="1" applyAlignment="1">
      <alignment horizontal="left" vertical="top" wrapText="1" indent="1"/>
    </xf>
    <xf numFmtId="0" fontId="6" fillId="6" borderId="24" xfId="0" applyFont="1" applyFill="1" applyBorder="1" applyAlignment="1">
      <alignment horizontal="left" vertical="top" indent="1"/>
    </xf>
    <xf numFmtId="0" fontId="22" fillId="6" borderId="27" xfId="0" applyFont="1" applyFill="1" applyBorder="1" applyAlignment="1">
      <alignment horizontal="center" vertical="center"/>
    </xf>
    <xf numFmtId="0" fontId="15" fillId="18" borderId="28" xfId="0" applyFont="1" applyFill="1" applyBorder="1" applyAlignment="1">
      <alignment horizontal="left" vertical="center" wrapText="1" indent="1"/>
    </xf>
    <xf numFmtId="0" fontId="15" fillId="18" borderId="29" xfId="0" applyFont="1" applyFill="1" applyBorder="1" applyAlignment="1">
      <alignment horizontal="left" vertical="center" wrapText="1" indent="1"/>
    </xf>
    <xf numFmtId="0" fontId="15" fillId="18" borderId="26" xfId="0" applyFont="1" applyFill="1" applyBorder="1" applyAlignment="1">
      <alignment horizontal="left" vertical="center" wrapText="1" indent="1"/>
    </xf>
    <xf numFmtId="0" fontId="22" fillId="6" borderId="25" xfId="0" applyFont="1" applyFill="1" applyBorder="1" applyAlignment="1">
      <alignment horizontal="center" vertical="top" wrapText="1"/>
    </xf>
    <xf numFmtId="0" fontId="16" fillId="6" borderId="32" xfId="0" applyFont="1" applyFill="1" applyBorder="1" applyAlignment="1">
      <alignment horizontal="left" vertical="top" wrapText="1" indent="1"/>
    </xf>
    <xf numFmtId="0" fontId="16" fillId="6" borderId="23" xfId="0" applyFont="1" applyFill="1" applyBorder="1" applyAlignment="1">
      <alignment horizontal="left" vertical="top" wrapText="1" indent="1"/>
    </xf>
    <xf numFmtId="0" fontId="16" fillId="6" borderId="19" xfId="0" applyFont="1" applyFill="1" applyBorder="1" applyAlignment="1">
      <alignment horizontal="left" vertical="top" wrapText="1" indent="1"/>
    </xf>
    <xf numFmtId="0" fontId="28" fillId="23" borderId="35" xfId="0" applyFont="1" applyFill="1" applyBorder="1" applyAlignment="1">
      <alignment horizontal="left" vertical="center" wrapText="1" indent="1"/>
    </xf>
    <xf numFmtId="0" fontId="17" fillId="0" borderId="13" xfId="0" applyFont="1" applyBorder="1" applyAlignment="1">
      <alignment horizontal="left" vertical="center" wrapText="1" indent="1"/>
    </xf>
    <xf numFmtId="0" fontId="18" fillId="0" borderId="13" xfId="0" applyFont="1" applyBorder="1" applyAlignment="1">
      <alignment horizontal="left" vertical="center" wrapText="1" indent="1"/>
    </xf>
    <xf numFmtId="0" fontId="17" fillId="0" borderId="6" xfId="0" applyFont="1" applyBorder="1" applyAlignment="1">
      <alignment horizontal="left" vertical="center" wrapText="1" indent="1"/>
    </xf>
    <xf numFmtId="0" fontId="18" fillId="0" borderId="6" xfId="0" applyFont="1" applyBorder="1" applyAlignment="1">
      <alignment horizontal="left" vertical="center" wrapText="1" indent="1"/>
    </xf>
    <xf numFmtId="0" fontId="7" fillId="0" borderId="6" xfId="0" applyFont="1" applyBorder="1" applyAlignment="1">
      <alignment horizontal="left" indent="1"/>
    </xf>
    <xf numFmtId="0" fontId="5" fillId="0" borderId="13" xfId="0" applyFont="1" applyBorder="1" applyAlignment="1">
      <alignment horizontal="left" vertical="top" indent="1"/>
    </xf>
    <xf numFmtId="0" fontId="7" fillId="0" borderId="13" xfId="0" applyFont="1" applyBorder="1" applyAlignment="1">
      <alignment horizontal="left" vertical="top" indent="1"/>
    </xf>
    <xf numFmtId="0" fontId="5" fillId="0" borderId="6" xfId="0" applyFont="1" applyBorder="1" applyAlignment="1">
      <alignment horizontal="left" vertical="top" indent="1"/>
    </xf>
    <xf numFmtId="0" fontId="7" fillId="0" borderId="6" xfId="0" applyFont="1" applyBorder="1" applyAlignment="1">
      <alignment horizontal="left" vertical="top" indent="1"/>
    </xf>
    <xf numFmtId="0" fontId="7" fillId="0" borderId="3" xfId="0" applyFont="1" applyBorder="1" applyAlignment="1">
      <alignment horizontal="left" vertical="top" indent="1"/>
    </xf>
    <xf numFmtId="0" fontId="7" fillId="0" borderId="16" xfId="0" applyFont="1" applyBorder="1" applyAlignment="1">
      <alignment horizontal="left" vertical="top" indent="1"/>
    </xf>
    <xf numFmtId="0" fontId="0" fillId="5" borderId="0" xfId="0" applyFill="1"/>
    <xf numFmtId="9" fontId="18" fillId="5" borderId="0" xfId="0" applyNumberFormat="1" applyFont="1" applyFill="1" applyAlignment="1">
      <alignment horizontal="center" vertical="center"/>
    </xf>
    <xf numFmtId="4" fontId="24" fillId="24" borderId="0" xfId="0" applyNumberFormat="1" applyFont="1" applyFill="1" applyAlignment="1">
      <alignment vertical="center"/>
    </xf>
    <xf numFmtId="4" fontId="24" fillId="6" borderId="6" xfId="0" applyNumberFormat="1" applyFont="1" applyFill="1" applyBorder="1" applyAlignment="1">
      <alignment horizontal="center" vertical="center"/>
    </xf>
    <xf numFmtId="4" fontId="24" fillId="6" borderId="13" xfId="0" applyNumberFormat="1" applyFont="1" applyFill="1" applyBorder="1" applyAlignment="1">
      <alignment horizontal="center" vertical="center"/>
    </xf>
    <xf numFmtId="0" fontId="25" fillId="21" borderId="13" xfId="0" applyFont="1" applyFill="1" applyBorder="1" applyAlignment="1">
      <alignment horizontal="center" vertical="center"/>
    </xf>
    <xf numFmtId="0" fontId="25" fillId="17" borderId="13" xfId="0" applyFont="1" applyFill="1" applyBorder="1" applyAlignment="1">
      <alignment horizontal="center" vertical="center"/>
    </xf>
    <xf numFmtId="0" fontId="25" fillId="22" borderId="13" xfId="0" applyFont="1" applyFill="1" applyBorder="1" applyAlignment="1">
      <alignment horizontal="center" vertical="center"/>
    </xf>
    <xf numFmtId="0" fontId="25" fillId="10" borderId="13" xfId="0" applyFont="1" applyFill="1" applyBorder="1" applyAlignment="1">
      <alignment horizontal="center" vertical="center"/>
    </xf>
    <xf numFmtId="0" fontId="25" fillId="5" borderId="0" xfId="0" applyFont="1" applyFill="1" applyAlignment="1">
      <alignment vertical="center"/>
    </xf>
    <xf numFmtId="0" fontId="25" fillId="5" borderId="36" xfId="0" applyFont="1" applyFill="1" applyBorder="1" applyAlignment="1">
      <alignment horizontal="left" vertical="center" indent="1"/>
    </xf>
    <xf numFmtId="0" fontId="0" fillId="5" borderId="5" xfId="0" applyFill="1" applyBorder="1"/>
    <xf numFmtId="0" fontId="25" fillId="5" borderId="5" xfId="0" applyFont="1" applyFill="1" applyBorder="1" applyAlignment="1">
      <alignment vertical="center"/>
    </xf>
    <xf numFmtId="0" fontId="25" fillId="5" borderId="37" xfId="0" applyFont="1" applyFill="1" applyBorder="1" applyAlignment="1">
      <alignment vertical="center"/>
    </xf>
    <xf numFmtId="4" fontId="25" fillId="24" borderId="38" xfId="0" applyNumberFormat="1" applyFont="1" applyFill="1" applyBorder="1" applyAlignment="1">
      <alignment horizontal="center" vertical="center"/>
    </xf>
    <xf numFmtId="0" fontId="0" fillId="5" borderId="38" xfId="0" applyFill="1" applyBorder="1"/>
    <xf numFmtId="0" fontId="16" fillId="5" borderId="8" xfId="0" applyFont="1" applyFill="1" applyBorder="1" applyAlignment="1">
      <alignment horizontal="left" vertical="center" indent="1"/>
    </xf>
    <xf numFmtId="0" fontId="16" fillId="5" borderId="9" xfId="0" applyFont="1" applyFill="1" applyBorder="1" applyAlignment="1">
      <alignment horizontal="left" vertical="center" indent="1"/>
    </xf>
    <xf numFmtId="0" fontId="16" fillId="5" borderId="10" xfId="0" applyFont="1" applyFill="1" applyBorder="1" applyAlignment="1">
      <alignment horizontal="left" vertical="center" indent="1"/>
    </xf>
    <xf numFmtId="0" fontId="6" fillId="15" borderId="43" xfId="0" applyFont="1" applyFill="1" applyBorder="1" applyAlignment="1">
      <alignment horizontal="left" vertical="top" wrapText="1" indent="1"/>
    </xf>
    <xf numFmtId="0" fontId="7" fillId="0" borderId="44" xfId="0" applyFont="1" applyBorder="1" applyAlignment="1">
      <alignment horizontal="left" vertical="top" indent="1"/>
    </xf>
    <xf numFmtId="0" fontId="7" fillId="0" borderId="42" xfId="0" applyFont="1" applyBorder="1" applyAlignment="1">
      <alignment horizontal="left" vertical="top" indent="1"/>
    </xf>
    <xf numFmtId="9" fontId="5" fillId="6" borderId="10" xfId="1" applyNumberFormat="1" applyFont="1" applyFill="1" applyBorder="1" applyAlignment="1">
      <alignment horizontal="center" vertical="center"/>
    </xf>
    <xf numFmtId="9" fontId="5" fillId="6" borderId="46" xfId="1" applyNumberFormat="1" applyFont="1" applyFill="1" applyBorder="1" applyAlignment="1">
      <alignment horizontal="center" vertical="center"/>
    </xf>
    <xf numFmtId="0" fontId="16" fillId="6" borderId="48" xfId="0" applyFont="1" applyFill="1" applyBorder="1" applyAlignment="1">
      <alignment horizontal="left" vertical="top" wrapText="1" indent="1"/>
    </xf>
    <xf numFmtId="9" fontId="7" fillId="6" borderId="49" xfId="1" applyNumberFormat="1" applyFont="1" applyFill="1" applyBorder="1" applyAlignment="1">
      <alignment horizontal="center" vertical="center"/>
    </xf>
    <xf numFmtId="3" fontId="7" fillId="0" borderId="45" xfId="0" applyNumberFormat="1" applyFont="1" applyBorder="1" applyAlignment="1">
      <alignment horizontal="center" vertical="center"/>
    </xf>
    <xf numFmtId="3" fontId="7" fillId="0" borderId="41"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46" xfId="0" applyNumberFormat="1" applyFont="1" applyBorder="1" applyAlignment="1">
      <alignment horizontal="center" vertical="center"/>
    </xf>
    <xf numFmtId="3" fontId="7" fillId="0" borderId="10" xfId="0" applyNumberFormat="1" applyFont="1" applyBorder="1" applyAlignment="1">
      <alignment horizontal="center" vertical="center"/>
    </xf>
    <xf numFmtId="3" fontId="7" fillId="0" borderId="6" xfId="0" applyNumberFormat="1" applyFont="1" applyBorder="1" applyAlignment="1">
      <alignment horizontal="center" vertical="center"/>
    </xf>
    <xf numFmtId="0" fontId="25" fillId="10" borderId="7" xfId="0" applyFont="1" applyFill="1" applyBorder="1" applyAlignment="1">
      <alignment horizontal="left" vertical="center" indent="1"/>
    </xf>
    <xf numFmtId="0" fontId="33" fillId="0" borderId="6" xfId="0" applyFont="1" applyBorder="1" applyAlignment="1">
      <alignment horizontal="center" vertical="center"/>
    </xf>
    <xf numFmtId="9" fontId="33" fillId="0" borderId="6" xfId="0" applyNumberFormat="1" applyFont="1" applyBorder="1" applyAlignment="1">
      <alignment horizontal="center" vertical="center"/>
    </xf>
    <xf numFmtId="0" fontId="34" fillId="0" borderId="0" xfId="0" applyFont="1"/>
    <xf numFmtId="3" fontId="34" fillId="0" borderId="0" xfId="0" applyNumberFormat="1" applyFont="1"/>
    <xf numFmtId="0" fontId="4" fillId="0" borderId="0" xfId="0" applyFont="1"/>
    <xf numFmtId="3" fontId="0" fillId="0" borderId="0" xfId="0" applyNumberFormat="1"/>
    <xf numFmtId="0" fontId="32" fillId="14" borderId="6" xfId="0" applyFont="1" applyFill="1" applyBorder="1" applyAlignment="1">
      <alignment horizontal="center" vertical="center"/>
    </xf>
    <xf numFmtId="3" fontId="7" fillId="0" borderId="40" xfId="0" applyNumberFormat="1" applyFont="1" applyBorder="1" applyAlignment="1">
      <alignment horizontal="center" vertical="center"/>
    </xf>
    <xf numFmtId="3" fontId="7" fillId="0" borderId="8" xfId="0" applyNumberFormat="1" applyFont="1" applyBorder="1" applyAlignment="1">
      <alignment horizontal="center" vertical="center"/>
    </xf>
    <xf numFmtId="3" fontId="7" fillId="0" borderId="50" xfId="0" applyNumberFormat="1" applyFont="1" applyBorder="1" applyAlignment="1">
      <alignment horizontal="center" vertical="center"/>
    </xf>
    <xf numFmtId="3" fontId="7" fillId="0" borderId="51" xfId="0" applyNumberFormat="1" applyFont="1" applyBorder="1" applyAlignment="1">
      <alignment horizontal="center" vertical="center"/>
    </xf>
    <xf numFmtId="3" fontId="7" fillId="0" borderId="52" xfId="0" applyNumberFormat="1" applyFont="1" applyBorder="1" applyAlignment="1">
      <alignment horizontal="center" vertical="center"/>
    </xf>
    <xf numFmtId="3" fontId="7" fillId="0" borderId="53" xfId="0" applyNumberFormat="1" applyFont="1" applyBorder="1" applyAlignment="1">
      <alignment horizontal="center" vertical="center"/>
    </xf>
    <xf numFmtId="3" fontId="7" fillId="0" borderId="54" xfId="0" applyNumberFormat="1" applyFont="1" applyBorder="1" applyAlignment="1">
      <alignment horizontal="center" vertical="center"/>
    </xf>
    <xf numFmtId="0" fontId="0" fillId="0" borderId="6" xfId="0" applyBorder="1"/>
    <xf numFmtId="3" fontId="16" fillId="5" borderId="6" xfId="0" applyNumberFormat="1" applyFont="1" applyFill="1" applyBorder="1" applyAlignment="1">
      <alignment horizontal="center"/>
    </xf>
    <xf numFmtId="9" fontId="16" fillId="5" borderId="6" xfId="0" applyNumberFormat="1" applyFont="1" applyFill="1" applyBorder="1" applyAlignment="1">
      <alignment horizontal="center"/>
    </xf>
    <xf numFmtId="0" fontId="24" fillId="0" borderId="10" xfId="0" applyFont="1" applyBorder="1" applyAlignment="1">
      <alignment horizontal="left" vertical="center" indent="1"/>
    </xf>
    <xf numFmtId="1" fontId="37" fillId="15" borderId="6" xfId="0" applyNumberFormat="1" applyFont="1" applyFill="1" applyBorder="1" applyAlignment="1">
      <alignment horizontal="center" vertical="center"/>
    </xf>
    <xf numFmtId="1" fontId="38" fillId="14" borderId="6" xfId="0" applyNumberFormat="1" applyFont="1" applyFill="1" applyBorder="1" applyAlignment="1">
      <alignment horizontal="center" vertical="center"/>
    </xf>
    <xf numFmtId="1" fontId="39" fillId="16" borderId="6" xfId="0" applyNumberFormat="1" applyFont="1" applyFill="1" applyBorder="1" applyAlignment="1">
      <alignment horizontal="center" vertical="center"/>
    </xf>
    <xf numFmtId="0" fontId="18" fillId="26" borderId="13" xfId="0" applyFont="1" applyFill="1" applyBorder="1" applyAlignment="1">
      <alignment horizontal="center" vertical="center"/>
    </xf>
    <xf numFmtId="9" fontId="16" fillId="24" borderId="0" xfId="2" applyFont="1" applyFill="1" applyBorder="1" applyAlignment="1"/>
    <xf numFmtId="4" fontId="25" fillId="24" borderId="0" xfId="0" applyNumberFormat="1" applyFont="1" applyFill="1" applyAlignment="1">
      <alignment horizontal="left" vertical="center" indent="1"/>
    </xf>
    <xf numFmtId="0" fontId="0" fillId="0" borderId="10" xfId="0" applyBorder="1" applyAlignment="1">
      <alignment horizontal="left"/>
    </xf>
    <xf numFmtId="0" fontId="0" fillId="0" borderId="6" xfId="0" applyBorder="1" applyAlignment="1">
      <alignment horizontal="left"/>
    </xf>
    <xf numFmtId="0" fontId="0" fillId="0" borderId="37" xfId="0" applyBorder="1" applyAlignment="1">
      <alignment horizontal="left"/>
    </xf>
    <xf numFmtId="0" fontId="0" fillId="0" borderId="3" xfId="0" applyBorder="1" applyAlignment="1">
      <alignment horizontal="left"/>
    </xf>
    <xf numFmtId="0" fontId="0" fillId="0" borderId="6" xfId="0" pivotButton="1" applyBorder="1"/>
    <xf numFmtId="0" fontId="40" fillId="0" borderId="0" xfId="0" applyFont="1"/>
    <xf numFmtId="9" fontId="37" fillId="15" borderId="6" xfId="2" applyFont="1" applyFill="1" applyBorder="1" applyAlignment="1">
      <alignment horizontal="center" vertical="center"/>
    </xf>
    <xf numFmtId="9" fontId="38" fillId="14" borderId="6" xfId="2" applyFont="1" applyFill="1" applyBorder="1" applyAlignment="1">
      <alignment horizontal="center" vertical="center"/>
    </xf>
    <xf numFmtId="9" fontId="39" fillId="16" borderId="6" xfId="2" applyFont="1" applyFill="1" applyBorder="1" applyAlignment="1">
      <alignment horizontal="center" vertical="center"/>
    </xf>
    <xf numFmtId="0" fontId="41" fillId="0" borderId="0" xfId="0" applyFont="1"/>
    <xf numFmtId="0" fontId="42" fillId="0" borderId="0" xfId="0" applyFont="1"/>
    <xf numFmtId="0" fontId="43" fillId="0" borderId="0" xfId="0" applyFont="1"/>
    <xf numFmtId="0" fontId="44" fillId="0" borderId="0" xfId="0" applyFont="1" applyAlignment="1">
      <alignment vertical="center"/>
    </xf>
    <xf numFmtId="0" fontId="45" fillId="0" borderId="0" xfId="0" applyFont="1" applyAlignment="1">
      <alignment horizontal="left" vertical="center" indent="4"/>
    </xf>
    <xf numFmtId="0" fontId="35" fillId="0" borderId="0" xfId="0" applyFont="1"/>
    <xf numFmtId="0" fontId="46" fillId="0" borderId="0" xfId="0" applyFont="1" applyAlignment="1">
      <alignment wrapText="1"/>
    </xf>
    <xf numFmtId="0" fontId="15" fillId="6" borderId="28" xfId="0" applyFont="1" applyFill="1" applyBorder="1" applyAlignment="1">
      <alignment horizontal="left" vertical="center" wrapText="1" indent="1"/>
    </xf>
    <xf numFmtId="0" fontId="15" fillId="6" borderId="29" xfId="0" applyFont="1" applyFill="1" applyBorder="1" applyAlignment="1">
      <alignment horizontal="left" vertical="center" wrapText="1" indent="1"/>
    </xf>
    <xf numFmtId="0" fontId="15" fillId="6" borderId="26" xfId="0" applyFont="1" applyFill="1" applyBorder="1" applyAlignment="1">
      <alignment horizontal="left" vertical="center" wrapText="1" indent="1"/>
    </xf>
    <xf numFmtId="0" fontId="47" fillId="4" borderId="0" xfId="0" applyFont="1" applyFill="1"/>
    <xf numFmtId="0" fontId="47" fillId="4" borderId="0" xfId="0" applyFont="1" applyFill="1" applyAlignment="1">
      <alignment vertical="top"/>
    </xf>
    <xf numFmtId="0" fontId="47" fillId="0" borderId="0" xfId="0" applyFont="1"/>
    <xf numFmtId="0" fontId="42" fillId="5" borderId="0" xfId="0" applyFont="1" applyFill="1" applyAlignment="1">
      <alignment horizontal="left" indent="2"/>
    </xf>
    <xf numFmtId="0" fontId="47" fillId="25" borderId="0" xfId="0" applyFont="1" applyFill="1"/>
    <xf numFmtId="0" fontId="49" fillId="22" borderId="41" xfId="0" applyFont="1" applyFill="1" applyBorder="1" applyAlignment="1">
      <alignment horizontal="left" vertical="center" wrapText="1"/>
    </xf>
    <xf numFmtId="0" fontId="8" fillId="22" borderId="13" xfId="0" applyFont="1" applyFill="1" applyBorder="1" applyAlignment="1">
      <alignment horizontal="left" vertical="center" wrapText="1"/>
    </xf>
    <xf numFmtId="0" fontId="49" fillId="22" borderId="0" xfId="0" applyFont="1" applyFill="1" applyAlignment="1">
      <alignment vertical="center"/>
    </xf>
    <xf numFmtId="0" fontId="49" fillId="0" borderId="0" xfId="0" applyFont="1" applyAlignment="1">
      <alignment vertical="center"/>
    </xf>
    <xf numFmtId="0" fontId="54" fillId="22" borderId="11" xfId="0" applyFont="1" applyFill="1" applyBorder="1" applyAlignment="1">
      <alignment horizontal="left" vertical="top" wrapText="1" indent="1"/>
    </xf>
    <xf numFmtId="0" fontId="54" fillId="22" borderId="21" xfId="0" applyFont="1" applyFill="1" applyBorder="1" applyAlignment="1">
      <alignment horizontal="left" vertical="top" wrapText="1" indent="1"/>
    </xf>
    <xf numFmtId="0" fontId="8" fillId="22" borderId="31" xfId="0" applyFont="1" applyFill="1" applyBorder="1" applyAlignment="1">
      <alignment horizontal="left" vertical="top" wrapText="1" indent="1"/>
    </xf>
    <xf numFmtId="0" fontId="51" fillId="22" borderId="34" xfId="0" applyFont="1" applyFill="1" applyBorder="1" applyAlignment="1">
      <alignment horizontal="left" vertical="top" wrapText="1" indent="1"/>
    </xf>
    <xf numFmtId="0" fontId="51" fillId="22" borderId="23" xfId="0" applyFont="1" applyFill="1" applyBorder="1" applyAlignment="1">
      <alignment horizontal="left" vertical="top" wrapText="1" indent="1"/>
    </xf>
    <xf numFmtId="0" fontId="51" fillId="22" borderId="19" xfId="0" applyFont="1" applyFill="1" applyBorder="1" applyAlignment="1">
      <alignment horizontal="left" vertical="top" wrapText="1" indent="1"/>
    </xf>
    <xf numFmtId="0" fontId="51" fillId="22" borderId="33" xfId="0" applyFont="1" applyFill="1" applyBorder="1" applyAlignment="1">
      <alignment horizontal="left" vertical="top" wrapText="1" indent="1"/>
    </xf>
    <xf numFmtId="0" fontId="57" fillId="0" borderId="0" xfId="0" applyFont="1"/>
    <xf numFmtId="0" fontId="58" fillId="0" borderId="0" xfId="0" applyFont="1"/>
    <xf numFmtId="0" fontId="18" fillId="6" borderId="32" xfId="0" applyFont="1" applyFill="1" applyBorder="1" applyAlignment="1">
      <alignment horizontal="left" vertical="top" wrapText="1" indent="1"/>
    </xf>
    <xf numFmtId="0" fontId="9" fillId="6" borderId="11" xfId="0" applyFont="1" applyFill="1" applyBorder="1" applyAlignment="1">
      <alignment horizontal="left" vertical="center" wrapText="1"/>
    </xf>
    <xf numFmtId="0" fontId="60" fillId="5" borderId="0" xfId="0" applyFont="1" applyFill="1" applyAlignment="1">
      <alignment vertical="center"/>
    </xf>
    <xf numFmtId="0" fontId="3" fillId="5" borderId="0" xfId="0" applyFont="1" applyFill="1" applyAlignment="1">
      <alignment horizontal="left" indent="1"/>
    </xf>
    <xf numFmtId="0" fontId="61" fillId="5" borderId="0" xfId="0" applyFont="1" applyFill="1" applyAlignment="1">
      <alignment horizontal="left" indent="2"/>
    </xf>
    <xf numFmtId="0" fontId="3" fillId="5" borderId="0" xfId="0" applyFont="1" applyFill="1"/>
    <xf numFmtId="0" fontId="62" fillId="5" borderId="0" xfId="0" applyFont="1" applyFill="1"/>
    <xf numFmtId="0" fontId="25" fillId="22" borderId="20" xfId="3" applyFont="1" applyFill="1" applyBorder="1" applyAlignment="1">
      <alignment horizontal="center" vertical="center"/>
    </xf>
    <xf numFmtId="0" fontId="25" fillId="22" borderId="20" xfId="3" applyFont="1" applyFill="1" applyBorder="1" applyAlignment="1">
      <alignment horizontal="center" vertical="center" wrapText="1"/>
    </xf>
    <xf numFmtId="0" fontId="19" fillId="0" borderId="0" xfId="3" applyFont="1" applyAlignment="1">
      <alignment horizontal="center" vertical="center"/>
    </xf>
    <xf numFmtId="0" fontId="16" fillId="0" borderId="13" xfId="3" applyFont="1" applyBorder="1" applyAlignment="1">
      <alignment horizontal="center"/>
    </xf>
    <xf numFmtId="164" fontId="18" fillId="0" borderId="13" xfId="3" applyNumberFormat="1" applyFont="1" applyBorder="1" applyAlignment="1">
      <alignment horizontal="center" vertical="center" wrapText="1"/>
    </xf>
    <xf numFmtId="0" fontId="24" fillId="0" borderId="13" xfId="3" applyFont="1" applyBorder="1" applyAlignment="1">
      <alignment horizontal="center"/>
    </xf>
    <xf numFmtId="0" fontId="16" fillId="0" borderId="6" xfId="3" applyFont="1" applyBorder="1" applyAlignment="1">
      <alignment horizontal="center"/>
    </xf>
    <xf numFmtId="0" fontId="16" fillId="0" borderId="0" xfId="3" applyFont="1" applyAlignment="1">
      <alignment horizontal="center"/>
    </xf>
    <xf numFmtId="0" fontId="16" fillId="0" borderId="6" xfId="3" applyFont="1" applyBorder="1" applyAlignment="1">
      <alignment horizontal="center" vertical="center"/>
    </xf>
    <xf numFmtId="0" fontId="16" fillId="0" borderId="0" xfId="3" applyFont="1"/>
    <xf numFmtId="0" fontId="23" fillId="0" borderId="6" xfId="3" applyFont="1" applyBorder="1" applyAlignment="1">
      <alignment horizontal="center"/>
    </xf>
    <xf numFmtId="0" fontId="47" fillId="6" borderId="6" xfId="3" applyFont="1" applyFill="1" applyBorder="1"/>
    <xf numFmtId="0" fontId="47" fillId="0" borderId="6" xfId="3" applyFont="1" applyBorder="1"/>
    <xf numFmtId="0" fontId="47" fillId="0" borderId="0" xfId="3" applyFont="1"/>
    <xf numFmtId="0" fontId="18" fillId="27" borderId="0" xfId="3" applyFont="1" applyFill="1" applyAlignment="1">
      <alignment horizontal="left" indent="1"/>
    </xf>
    <xf numFmtId="0" fontId="16" fillId="6" borderId="0" xfId="3" applyFont="1" applyFill="1"/>
    <xf numFmtId="0" fontId="16" fillId="6" borderId="0" xfId="3" applyFont="1" applyFill="1" applyAlignment="1">
      <alignment horizontal="left" indent="1"/>
    </xf>
    <xf numFmtId="0" fontId="19" fillId="0" borderId="0" xfId="3" applyFont="1"/>
    <xf numFmtId="0" fontId="24" fillId="0" borderId="6" xfId="3" applyFont="1" applyBorder="1" applyAlignment="1">
      <alignment horizontal="center"/>
    </xf>
    <xf numFmtId="0" fontId="18" fillId="0" borderId="38" xfId="0" applyFont="1" applyBorder="1" applyAlignment="1">
      <alignment horizontal="left" vertical="center" wrapText="1" indent="1"/>
    </xf>
    <xf numFmtId="0" fontId="16" fillId="0" borderId="13" xfId="0" applyFont="1" applyBorder="1" applyAlignment="1">
      <alignment horizontal="left" vertical="center" wrapText="1" indent="1"/>
    </xf>
    <xf numFmtId="0" fontId="16" fillId="0" borderId="13" xfId="0" applyFont="1" applyBorder="1" applyAlignment="1">
      <alignment horizontal="left" vertical="center" wrapText="1"/>
    </xf>
    <xf numFmtId="0" fontId="16" fillId="0" borderId="6" xfId="0" applyFont="1" applyBorder="1" applyAlignment="1">
      <alignment horizontal="left" vertical="center" wrapText="1"/>
    </xf>
    <xf numFmtId="0" fontId="16" fillId="0" borderId="0" xfId="0" applyFont="1" applyAlignment="1">
      <alignment horizontal="left" vertical="center" wrapText="1"/>
    </xf>
    <xf numFmtId="0" fontId="6" fillId="0" borderId="6" xfId="0" applyFont="1" applyBorder="1" applyAlignment="1">
      <alignment horizontal="left"/>
    </xf>
    <xf numFmtId="0" fontId="16" fillId="0" borderId="13" xfId="3" applyFont="1" applyBorder="1" applyAlignment="1">
      <alignment horizontal="center" vertical="center"/>
    </xf>
    <xf numFmtId="164" fontId="18" fillId="0" borderId="13" xfId="0" applyNumberFormat="1" applyFont="1" applyBorder="1" applyAlignment="1">
      <alignment horizontal="center" vertical="center" wrapText="1"/>
    </xf>
    <xf numFmtId="164" fontId="18" fillId="0" borderId="6" xfId="0" applyNumberFormat="1" applyFont="1" applyBorder="1" applyAlignment="1">
      <alignment horizontal="center" vertical="center" wrapText="1"/>
    </xf>
    <xf numFmtId="0" fontId="64" fillId="22" borderId="11" xfId="0" applyFont="1" applyFill="1" applyBorder="1" applyAlignment="1">
      <alignment horizontal="left" vertical="top" wrapText="1" indent="1"/>
    </xf>
    <xf numFmtId="0" fontId="59" fillId="22" borderId="0" xfId="0" applyFont="1" applyFill="1" applyAlignment="1">
      <alignment wrapText="1"/>
    </xf>
    <xf numFmtId="0" fontId="3" fillId="0" borderId="0" xfId="0" applyFont="1" applyAlignment="1">
      <alignment wrapText="1"/>
    </xf>
    <xf numFmtId="0" fontId="4" fillId="0" borderId="0" xfId="0" applyFont="1" applyAlignment="1">
      <alignment wrapText="1"/>
    </xf>
    <xf numFmtId="0" fontId="0" fillId="0" borderId="0" xfId="0" applyAlignment="1">
      <alignment wrapText="1"/>
    </xf>
    <xf numFmtId="0" fontId="67" fillId="22" borderId="30" xfId="0" applyFont="1" applyFill="1" applyBorder="1" applyAlignment="1">
      <alignment horizontal="left" vertical="top" wrapText="1" indent="1"/>
    </xf>
    <xf numFmtId="0" fontId="67" fillId="22" borderId="22" xfId="0" applyFont="1" applyFill="1" applyBorder="1" applyAlignment="1">
      <alignment horizontal="left" vertical="top" wrapText="1" indent="1"/>
    </xf>
    <xf numFmtId="0" fontId="69" fillId="15" borderId="4" xfId="0" applyFont="1" applyFill="1" applyBorder="1" applyAlignment="1">
      <alignment horizontal="left" vertical="top" wrapText="1" indent="1"/>
    </xf>
    <xf numFmtId="0" fontId="69" fillId="6" borderId="6" xfId="0" applyFont="1" applyFill="1" applyBorder="1" applyAlignment="1">
      <alignment horizontal="left" vertical="top" wrapText="1" indent="1"/>
    </xf>
    <xf numFmtId="0" fontId="70" fillId="6" borderId="8" xfId="0" applyFont="1" applyFill="1" applyBorder="1" applyAlignment="1">
      <alignment horizontal="left" vertical="top" wrapText="1" indent="1"/>
    </xf>
    <xf numFmtId="0" fontId="70" fillId="6" borderId="6" xfId="0" applyFont="1" applyFill="1" applyBorder="1" applyAlignment="1">
      <alignment horizontal="left" vertical="top" wrapText="1" indent="1"/>
    </xf>
    <xf numFmtId="0" fontId="69" fillId="6" borderId="4" xfId="0" applyFont="1" applyFill="1" applyBorder="1" applyAlignment="1">
      <alignment horizontal="left" vertical="top" wrapText="1" indent="1"/>
    </xf>
    <xf numFmtId="0" fontId="69" fillId="16" borderId="4" xfId="0" applyFont="1" applyFill="1" applyBorder="1" applyAlignment="1">
      <alignment horizontal="left" vertical="top" wrapText="1" indent="1"/>
    </xf>
    <xf numFmtId="0" fontId="70" fillId="19" borderId="6" xfId="0" applyFont="1" applyFill="1" applyBorder="1" applyAlignment="1">
      <alignment horizontal="left" vertical="top" wrapText="1" indent="1"/>
    </xf>
    <xf numFmtId="0" fontId="70" fillId="6" borderId="30" xfId="0" applyFont="1" applyFill="1" applyBorder="1" applyAlignment="1">
      <alignment horizontal="left" vertical="top" wrapText="1" indent="1"/>
    </xf>
    <xf numFmtId="165" fontId="17" fillId="0" borderId="13" xfId="0" applyNumberFormat="1" applyFont="1" applyBorder="1" applyAlignment="1">
      <alignment horizontal="left" vertical="center" wrapText="1" indent="1"/>
    </xf>
    <xf numFmtId="165" fontId="16" fillId="0" borderId="55" xfId="0" applyNumberFormat="1" applyFont="1" applyBorder="1" applyAlignment="1">
      <alignment horizontal="center" vertical="center" wrapText="1"/>
    </xf>
    <xf numFmtId="165" fontId="17" fillId="0" borderId="6" xfId="0" applyNumberFormat="1" applyFont="1" applyBorder="1" applyAlignment="1">
      <alignment horizontal="left" vertical="center" wrapText="1" indent="1"/>
    </xf>
    <xf numFmtId="165" fontId="7" fillId="0" borderId="13" xfId="0" applyNumberFormat="1" applyFont="1" applyBorder="1" applyAlignment="1">
      <alignment horizontal="left" vertical="top" indent="1"/>
    </xf>
    <xf numFmtId="165" fontId="7" fillId="0" borderId="6" xfId="0" applyNumberFormat="1" applyFont="1" applyBorder="1" applyAlignment="1">
      <alignment horizontal="left" vertical="top" indent="1"/>
    </xf>
    <xf numFmtId="0" fontId="69" fillId="16" borderId="17" xfId="0" applyFont="1" applyFill="1" applyBorder="1" applyAlignment="1">
      <alignment horizontal="left" vertical="top" wrapText="1" indent="1"/>
    </xf>
    <xf numFmtId="0" fontId="23" fillId="6" borderId="5" xfId="0" applyFont="1" applyFill="1" applyBorder="1" applyAlignment="1">
      <alignment horizontal="left" vertical="top" wrapText="1"/>
    </xf>
    <xf numFmtId="0" fontId="23" fillId="6" borderId="0" xfId="0" applyFont="1" applyFill="1" applyAlignment="1">
      <alignment horizontal="left" vertical="top" wrapText="1"/>
    </xf>
    <xf numFmtId="0" fontId="47" fillId="4" borderId="0" xfId="0" applyFont="1" applyFill="1" applyAlignment="1">
      <alignment horizontal="left"/>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70" fillId="6" borderId="8" xfId="0" applyFont="1" applyFill="1" applyBorder="1" applyAlignment="1">
      <alignment horizontal="left" vertical="top" wrapText="1" indent="1"/>
    </xf>
    <xf numFmtId="0" fontId="6" fillId="6" borderId="9" xfId="0" applyFont="1" applyFill="1" applyBorder="1" applyAlignment="1">
      <alignment horizontal="left" vertical="top" wrapText="1" indent="1"/>
    </xf>
    <xf numFmtId="0" fontId="6" fillId="6" borderId="10" xfId="0" applyFont="1" applyFill="1" applyBorder="1" applyAlignment="1">
      <alignment horizontal="left" vertical="top" wrapText="1" indent="1"/>
    </xf>
    <xf numFmtId="0" fontId="6" fillId="6" borderId="8" xfId="0" applyFont="1" applyFill="1" applyBorder="1" applyAlignment="1">
      <alignment horizontal="left" vertical="top" wrapText="1" indent="1"/>
    </xf>
    <xf numFmtId="0" fontId="69" fillId="6" borderId="8" xfId="0" applyFont="1" applyFill="1" applyBorder="1" applyAlignment="1">
      <alignment horizontal="left" vertical="top" wrapText="1" indent="1"/>
    </xf>
    <xf numFmtId="0" fontId="47" fillId="25" borderId="0" xfId="0" applyFont="1" applyFill="1" applyAlignment="1">
      <alignment horizontal="left" vertical="center" wrapText="1"/>
    </xf>
    <xf numFmtId="0" fontId="47" fillId="25" borderId="0" xfId="0" applyFont="1" applyFill="1" applyAlignment="1">
      <alignment horizontal="left" vertical="center"/>
    </xf>
    <xf numFmtId="0" fontId="8" fillId="9" borderId="1" xfId="0" applyFont="1" applyFill="1" applyBorder="1" applyAlignment="1">
      <alignment horizontal="center" vertical="center" wrapText="1"/>
    </xf>
    <xf numFmtId="0" fontId="8" fillId="20" borderId="8" xfId="0" applyFont="1" applyFill="1" applyBorder="1" applyAlignment="1">
      <alignment horizontal="right" vertical="center"/>
    </xf>
    <xf numFmtId="0" fontId="8" fillId="20" borderId="9" xfId="0" applyFont="1" applyFill="1" applyBorder="1" applyAlignment="1">
      <alignment horizontal="right" vertical="center"/>
    </xf>
    <xf numFmtId="0" fontId="8" fillId="20" borderId="47" xfId="0" applyFont="1" applyFill="1" applyBorder="1" applyAlignment="1">
      <alignment horizontal="right" vertical="center"/>
    </xf>
    <xf numFmtId="0" fontId="8" fillId="11" borderId="1" xfId="0" applyFont="1" applyFill="1" applyBorder="1" applyAlignment="1">
      <alignment horizontal="center" vertical="center" wrapText="1"/>
    </xf>
    <xf numFmtId="0" fontId="0" fillId="0" borderId="5" xfId="0" applyBorder="1" applyAlignment="1">
      <alignment horizontal="center"/>
    </xf>
    <xf numFmtId="0" fontId="0" fillId="0" borderId="37" xfId="0" applyBorder="1" applyAlignment="1">
      <alignment horizontal="center"/>
    </xf>
    <xf numFmtId="0" fontId="0" fillId="0" borderId="0" xfId="0" applyAlignment="1">
      <alignment horizontal="center"/>
    </xf>
    <xf numFmtId="0" fontId="0" fillId="0" borderId="39" xfId="0" applyBorder="1" applyAlignment="1">
      <alignment horizontal="center"/>
    </xf>
    <xf numFmtId="4" fontId="25" fillId="24" borderId="38" xfId="0" applyNumberFormat="1" applyFont="1" applyFill="1" applyBorder="1" applyAlignment="1">
      <alignment horizontal="center" vertical="center" wrapText="1"/>
    </xf>
    <xf numFmtId="4" fontId="25" fillId="24" borderId="0" xfId="0" applyNumberFormat="1" applyFont="1" applyFill="1" applyAlignment="1">
      <alignment horizontal="center" vertical="center"/>
    </xf>
    <xf numFmtId="4" fontId="25" fillId="24" borderId="39" xfId="0" applyNumberFormat="1" applyFont="1" applyFill="1" applyBorder="1" applyAlignment="1">
      <alignment horizontal="center" vertical="center"/>
    </xf>
    <xf numFmtId="0" fontId="25" fillId="24" borderId="40" xfId="0" applyFont="1" applyFill="1" applyBorder="1" applyAlignment="1">
      <alignment horizontal="center" vertical="center"/>
    </xf>
    <xf numFmtId="0" fontId="25" fillId="24" borderId="7" xfId="0" applyFont="1" applyFill="1" applyBorder="1" applyAlignment="1">
      <alignment horizontal="center" vertical="center"/>
    </xf>
    <xf numFmtId="0" fontId="23" fillId="6" borderId="13" xfId="0" applyFont="1" applyFill="1" applyBorder="1" applyAlignment="1">
      <alignment horizontal="left" vertical="center" wrapText="1"/>
    </xf>
    <xf numFmtId="0" fontId="23" fillId="6" borderId="13" xfId="0" applyFont="1" applyFill="1" applyBorder="1" applyAlignment="1">
      <alignment horizontal="left" vertical="center"/>
    </xf>
    <xf numFmtId="0" fontId="52" fillId="22" borderId="6" xfId="0" applyFont="1" applyFill="1" applyBorder="1" applyAlignment="1">
      <alignment horizontal="left" vertical="center" wrapText="1" indent="1"/>
    </xf>
    <xf numFmtId="0" fontId="10" fillId="22" borderId="38" xfId="0" applyFont="1" applyFill="1" applyBorder="1" applyAlignment="1">
      <alignment horizontal="left" vertical="center" wrapText="1"/>
    </xf>
    <xf numFmtId="0" fontId="8" fillId="22" borderId="0" xfId="0" applyFont="1" applyFill="1" applyAlignment="1">
      <alignment horizontal="left" vertical="center" wrapText="1"/>
    </xf>
    <xf numFmtId="0" fontId="0" fillId="0" borderId="6" xfId="0" applyNumberFormat="1" applyBorder="1"/>
  </cellXfs>
  <cellStyles count="4">
    <cellStyle name="Good" xfId="1" builtinId="26"/>
    <cellStyle name="Normal" xfId="0" builtinId="0"/>
    <cellStyle name="Normal 2" xfId="3" xr:uid="{1E76A4F7-B10A-E749-B70A-D2E5CC902489}"/>
    <cellStyle name="Percent" xfId="2" builtinId="5"/>
  </cellStyles>
  <dxfs count="38">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bottom style="thin">
          <color theme="0" tint="-0.249977111117893"/>
        </bottom>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font>
        <strike val="0"/>
        <outline val="0"/>
        <shadow val="0"/>
        <u val="none"/>
        <vertAlign val="baseline"/>
        <color theme="0"/>
        <name val="Arial"/>
        <scheme val="none"/>
      </font>
      <fill>
        <patternFill patternType="solid">
          <fgColor indexed="64"/>
          <bgColor rgb="FF2FBB4D"/>
        </patternFill>
      </fill>
      <alignment horizontal="left" vertical="center" textRotation="0" wrapText="0" indent="0" justifyLastLine="0" shrinkToFit="0" readingOrder="0"/>
      <border diagonalUp="0" diagonalDown="0" outline="0">
        <left style="thin">
          <color theme="0" tint="-0.249977111117893"/>
        </left>
        <right style="thin">
          <color theme="0" tint="-0.249977111117893"/>
        </right>
        <top/>
        <bottom/>
      </border>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theme="1" tint="0.499984740745262"/>
      </font>
      <fill>
        <patternFill>
          <bgColor theme="0" tint="-4.9989318521683403E-2"/>
        </patternFill>
      </fill>
    </dxf>
    <dxf>
      <font>
        <color rgb="FFF89736"/>
      </font>
      <fill>
        <patternFill>
          <bgColor rgb="FFFFDEAF"/>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s>
  <tableStyles count="0" defaultTableStyle="TableStyleMedium2" defaultPivotStyle="PivotStyleLight16"/>
  <colors>
    <mruColors>
      <color rgb="FF2FBB4D"/>
      <color rgb="FF3C9D45"/>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Évaluer les résultats 7-1-7'!$C$38:$F$38</c:f>
              <c:strCache>
                <c:ptCount val="4"/>
                <c:pt idx="0">
                  <c:v>Détection</c:v>
                </c:pt>
                <c:pt idx="1">
                  <c:v>Notification</c:v>
                </c:pt>
                <c:pt idx="2">
                  <c:v>Réponse </c:v>
                </c:pt>
                <c:pt idx="3">
                  <c:v>Cible 7-1-7</c:v>
                </c:pt>
              </c:strCache>
            </c:strRef>
          </c:cat>
          <c:val>
            <c:numRef>
              <c:f>'2. Évaluer les résultats 7-1-7'!$C$40:$F$40</c:f>
              <c:numCache>
                <c:formatCode>0%</c:formatCode>
                <c:ptCount val="4"/>
                <c:pt idx="0">
                  <c:v>0.13333333333333333</c:v>
                </c:pt>
                <c:pt idx="1">
                  <c:v>6.6666666666666666E-2</c:v>
                </c:pt>
                <c:pt idx="2">
                  <c:v>6.6666666666666666E-2</c:v>
                </c:pt>
                <c:pt idx="3">
                  <c:v>0</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35</xdr:row>
      <xdr:rowOff>28222</xdr:rowOff>
    </xdr:from>
    <xdr:to>
      <xdr:col>9</xdr:col>
      <xdr:colOff>1425222</xdr:colOff>
      <xdr:row>40</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Excel Services" refreshedDate="45966.661768749997" createdVersion="8" refreshedVersion="8" minRefreshableVersion="3" recordCount="19" xr:uid="{4964B568-8519-274D-8E3A-D77C84352B50}">
  <cacheSource type="worksheet">
    <worksheetSource name="Table1"/>
  </cacheSource>
  <cacheFields count="6">
    <cacheField name="Goulets d’étranglement_x000a_Transférer chaque goulet d’étranglement de la feuille « Saisir données promptitude »._x000a_Attribuer des catégories de goulets d’étranglement dans la Colonne D ou utiliser cette liste pour soutenir une analyse thématique des goulets d’ét" numFmtId="0">
      <sharedItems containsBlank="1"/>
    </cacheField>
    <cacheField name="ID de l’événement" numFmtId="0">
      <sharedItems containsString="0" containsBlank="1" containsNumber="1" containsInteger="1" minValue="1" maxValue="3"/>
    </cacheField>
    <cacheField name="Intervalle_x000a_Attribuer un intervalle de la cible 7-1-7." numFmtId="0">
      <sharedItems containsBlank="1"/>
    </cacheField>
    <cacheField name="Catégorie de goulet d’étranglement_x000a_Attribuer une catégorie." numFmtId="0">
      <sharedItems containsBlank="1" count="9">
        <s v="Absence de données de surveillance complètes ou à jour"/>
        <s v="Limitation des traitements, des contre-mesures ou des équipements de protection individuelle "/>
        <s v="Capacité limitée de prise en charge des cas cliniques  "/>
        <s v="Non-respect des procédures de déclaration de l’événement"/>
        <s v="Manque de ressources humaines pour la santé publique "/>
        <s v="Faible sensibilisation ou suspicion clinique par des professionnels de la santé "/>
        <s v="Faible connaissance ou confiance de la communauté "/>
        <s v="Procédures inadéquates pour la notification de l’événement "/>
        <m/>
      </sharedItems>
    </cacheField>
    <cacheField name="Domaine technique_x000a_Attribuer un domaine technique _x000a_à l’évaluation externe conjointe (EEC). " numFmtId="0">
      <sharedItems/>
    </cacheField>
    <cacheField name="Indicateur d’évaluation externe conjointe (EEC)_x000a_Attribuer un indicateur d’EEC (facultatif)."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s v="Le service de transport des échantillons vers le laboratoire est peu fiable et a commis des erreurs récemment."/>
    <n v="1"/>
    <s v="Réponse"/>
    <x v="0"/>
    <s v=" "/>
    <s v=" "/>
  </r>
  <r>
    <s v="Les fournitures nécessaires aux mesures de prévention et de contrôle des infections n’étaient pas immédiatement disponibles dans les établissements ; il a fallu les obtenir au niveau national."/>
    <n v="1"/>
    <s v="Réponse"/>
    <x v="1"/>
    <s v=" "/>
    <s v=" "/>
  </r>
  <r>
    <s v="Le manque de personnel dans l’établissement de santé a entraîné un retard supplémentaire."/>
    <n v="2"/>
    <s v="Détection"/>
    <x v="2"/>
    <s v=" "/>
    <s v=" "/>
  </r>
  <r>
    <s v="Manque de connaissance du protocole de notification immédiate des maladies à déclaration prioritaire."/>
    <n v="2"/>
    <s v="Notification"/>
    <x v="3"/>
    <s v=" "/>
    <s v=" "/>
  </r>
  <r>
    <s v="L’équipe d’intervention rapide a été retardée en raison de multiples flambées épidémiques en cours auxquelles répondaient déjà les équipes d’intervention rapide de l’État. "/>
    <n v="2"/>
    <s v="Détection"/>
    <x v="4"/>
    <s v=" "/>
    <s v=" "/>
  </r>
  <r>
    <s v="L’établissement de santé local avait une faible vigilance clinique et n’a pas suspecté la diphtérie."/>
    <n v="3"/>
    <s v="Détection"/>
    <x v="5"/>
    <s v=" "/>
    <s v=" "/>
  </r>
  <r>
    <s v="Il y a eu un retard dans la recherche de soins en raison d’une méfiance envers les structures locales, liée à une récente émission radiophonique. "/>
    <n v="3"/>
    <s v="Détection"/>
    <x v="6"/>
    <s v=" "/>
    <s v=" "/>
  </r>
  <r>
    <s v="Absence de protocole fonctionnel de notification lorsque l’agent rapporteur est absent pour cause de maladie."/>
    <n v="3"/>
    <s v="Notification"/>
    <x v="7"/>
    <s v=" "/>
    <s v=" "/>
  </r>
  <r>
    <s v="Le personnel, déjà surchargé, n’a pas pu assurer la notification durant l’absence de l’agent rapporteur."/>
    <n v="3"/>
    <s v="Notification"/>
    <x v="8"/>
    <s v=" "/>
    <s v=" "/>
  </r>
  <r>
    <m/>
    <m/>
    <m/>
    <x v="8"/>
    <s v=" "/>
    <s v=" "/>
  </r>
  <r>
    <m/>
    <m/>
    <m/>
    <x v="8"/>
    <s v=" "/>
    <s v=" "/>
  </r>
  <r>
    <m/>
    <m/>
    <m/>
    <x v="8"/>
    <s v=" "/>
    <s v=" "/>
  </r>
  <r>
    <m/>
    <m/>
    <m/>
    <x v="8"/>
    <s v=" "/>
    <s v=" "/>
  </r>
  <r>
    <m/>
    <m/>
    <m/>
    <x v="8"/>
    <s v=" "/>
    <s v=" "/>
  </r>
  <r>
    <m/>
    <m/>
    <m/>
    <x v="8"/>
    <s v=" "/>
    <s v=" "/>
  </r>
  <r>
    <m/>
    <m/>
    <m/>
    <x v="8"/>
    <s v=" "/>
    <s v=" "/>
  </r>
  <r>
    <m/>
    <m/>
    <m/>
    <x v="8"/>
    <s v=" "/>
    <s v=" "/>
  </r>
  <r>
    <m/>
    <m/>
    <m/>
    <x v="8"/>
    <s v=" "/>
    <s v=" "/>
  </r>
  <r>
    <m/>
    <m/>
    <m/>
    <x v="8"/>
    <s v=" "/>
    <s v=" "/>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287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ottleneck categories">
  <location ref="A24:B26" firstHeaderRow="1" firstDataRow="1" firstDataCol="1"/>
  <pivotFields count="6">
    <pivotField showAll="0"/>
    <pivotField showAll="0"/>
    <pivotField showAll="0"/>
    <pivotField name="Bottleneck categories" axis="axisRow" dataField="1" showAll="0" sortType="descending">
      <items count="10">
        <item x="8"/>
        <item h="1" x="0"/>
        <item h="1" x="1"/>
        <item h="1" x="2"/>
        <item h="1" x="4"/>
        <item h="1" x="5"/>
        <item h="1" x="6"/>
        <item h="1" x="7"/>
        <item h="1" x="3"/>
        <item t="default"/>
      </items>
      <autoSortScope>
        <pivotArea dataOnly="0" outline="0" fieldPosition="0">
          <references count="1">
            <reference field="4294967294" count="1" selected="0">
              <x v="0"/>
            </reference>
          </references>
        </pivotArea>
      </autoSortScope>
    </pivotField>
    <pivotField showAll="0"/>
    <pivotField showAll="0"/>
  </pivotFields>
  <rowFields count="1">
    <field x="3"/>
  </rowFields>
  <rowItems count="2">
    <i>
      <x/>
    </i>
    <i t="grand">
      <x/>
    </i>
  </rowItems>
  <colItems count="1">
    <i/>
  </colItems>
  <dataFields count="1">
    <dataField name="Count" fld="3" subtotal="count" baseField="0" baseItem="0"/>
  </dataFields>
  <formats count="6">
    <format dxfId="32">
      <pivotArea type="all" dataOnly="0" outline="0" fieldPosition="0"/>
    </format>
    <format dxfId="33">
      <pivotArea outline="0" collapsedLevelsAreSubtotals="1" fieldPosition="0"/>
    </format>
    <format dxfId="34">
      <pivotArea field="3" type="button" dataOnly="0" labelOnly="1" outline="0" axis="axisRow" fieldPosition="0"/>
    </format>
    <format dxfId="35">
      <pivotArea dataOnly="0" labelOnly="1" fieldPosition="0">
        <references count="1">
          <reference field="3" count="0"/>
        </references>
      </pivotArea>
    </format>
    <format dxfId="36">
      <pivotArea dataOnly="0" labelOnly="1" grandRow="1" outline="0" fieldPosition="0"/>
    </format>
    <format dxfId="37">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10" dataDxfId="9" headerRowBorderDxfId="7" tableBorderDxfId="8" totalsRowBorderDxfId="6">
  <autoFilter ref="A1:F20" xr:uid="{B67108F2-6112-CC4F-8C51-A214854892D8}"/>
  <tableColumns count="6">
    <tableColumn id="1" xr3:uid="{8FA15F15-83D8-0C43-917B-40064CC94C42}" name="Goulets d’étranglement_x000a_Transférer chaque goulet d’étranglement de la feuille « Saisir données promptitude »._x000a_Attribuer des catégories de goulets d’étranglement dans la Colonne D ou utiliser cette liste pour soutenir une analyse thématique des goulets d’ét" dataDxfId="5"/>
    <tableColumn id="2" xr3:uid="{C5A8EA24-9B3C-714A-9A91-0E5CCC9B78F7}" name="ID de l’événement" dataDxfId="4"/>
    <tableColumn id="3" xr3:uid="{2F9936AC-E2C5-A842-A55B-9230FE87092A}" name="Intervalle_x000a_Attribuer un intervalle de la cible 7-1-7." dataDxfId="3"/>
    <tableColumn id="4" xr3:uid="{64E680D1-86F1-E848-8720-99FABE2A3310}" name="Catégorie de goulet d’étranglement_x000a_Attribuer une catégorie." dataDxfId="2"/>
    <tableColumn id="5" xr3:uid="{0B8B49D0-10DD-9F4D-B5F5-F91709D1A6B8}" name="Domaine technique_x000a_Attribuer un domaine technique _x000a_à l’évaluation externe conjointe (EEC). " dataDxfId="1"/>
    <tableColumn id="6" xr3:uid="{0C76FF79-04E5-F84E-A535-F3F051E08D09}" name="Indicateur d’évaluation externe conjointe (EEC)_x000a_Attribuer un indicateur d’EEC (facultatif)." dataDxfId="0"/>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J23"/>
  <sheetViews>
    <sheetView tabSelected="1" topLeftCell="AB5" zoomScaleNormal="100" workbookViewId="0">
      <selection activeCell="AH4" sqref="AH4:AH19"/>
    </sheetView>
  </sheetViews>
  <sheetFormatPr defaultColWidth="14.42578125" defaultRowHeight="15.75" customHeight="1"/>
  <cols>
    <col min="1" max="1" width="2.85546875" bestFit="1" customWidth="1"/>
    <col min="2" max="2" width="19" customWidth="1"/>
    <col min="3" max="3" width="22.140625" hidden="1" customWidth="1"/>
    <col min="4" max="4" width="22.140625" bestFit="1" customWidth="1"/>
    <col min="5" max="6" width="20.140625" bestFit="1" customWidth="1"/>
    <col min="7" max="7" width="21.140625" customWidth="1"/>
    <col min="8" max="8" width="21.7109375" bestFit="1" customWidth="1"/>
    <col min="9" max="9" width="20.140625" customWidth="1"/>
    <col min="10" max="10" width="21.7109375" customWidth="1"/>
    <col min="11" max="12" width="9.140625" bestFit="1" customWidth="1"/>
    <col min="13" max="13" width="9.28515625" customWidth="1"/>
    <col min="14" max="14" width="25.140625" bestFit="1" customWidth="1"/>
    <col min="15" max="15" width="22" customWidth="1"/>
    <col min="16" max="16" width="27.28515625" bestFit="1" customWidth="1"/>
    <col min="17" max="17" width="9.140625" customWidth="1"/>
    <col min="18" max="18" width="9.140625" bestFit="1" customWidth="1"/>
    <col min="19" max="19" width="10" customWidth="1"/>
    <col min="20" max="20" width="24.42578125" bestFit="1" customWidth="1"/>
    <col min="21" max="27" width="26.42578125" bestFit="1" customWidth="1"/>
    <col min="28" max="28" width="26.7109375" customWidth="1"/>
    <col min="29" max="29" width="27.28515625" bestFit="1" customWidth="1"/>
    <col min="30" max="31" width="9.140625" bestFit="1" customWidth="1"/>
    <col min="32" max="32" width="9.28515625" customWidth="1"/>
    <col min="33" max="33" width="26.28515625" bestFit="1" customWidth="1"/>
    <col min="34" max="34" width="24.7109375" customWidth="1"/>
    <col min="35" max="35" width="24.42578125" customWidth="1"/>
    <col min="36" max="36" width="26.28515625" customWidth="1"/>
  </cols>
  <sheetData>
    <row r="1" spans="1:36" ht="24" customHeight="1">
      <c r="A1" s="12"/>
      <c r="B1" s="219" t="s">
        <v>0</v>
      </c>
      <c r="C1" s="219"/>
      <c r="D1" s="220"/>
      <c r="E1" s="220"/>
      <c r="F1" s="220"/>
      <c r="G1" s="224" t="s">
        <v>1</v>
      </c>
      <c r="H1" s="224"/>
      <c r="I1" s="221" t="s">
        <v>2</v>
      </c>
      <c r="J1" s="222"/>
      <c r="K1" s="222"/>
      <c r="L1" s="222"/>
      <c r="M1" s="222"/>
      <c r="N1" s="223"/>
      <c r="O1" s="225" t="s">
        <v>3</v>
      </c>
      <c r="P1" s="226"/>
      <c r="Q1" s="226"/>
      <c r="R1" s="226"/>
      <c r="S1" s="226"/>
      <c r="T1" s="226"/>
      <c r="U1" s="217" t="s">
        <v>4</v>
      </c>
      <c r="V1" s="218"/>
      <c r="W1" s="218"/>
      <c r="X1" s="218"/>
      <c r="Y1" s="218"/>
      <c r="Z1" s="218"/>
      <c r="AA1" s="217"/>
      <c r="AB1" s="217"/>
      <c r="AC1" s="218"/>
      <c r="AD1" s="218"/>
      <c r="AE1" s="218"/>
      <c r="AF1" s="218"/>
      <c r="AG1" s="218"/>
      <c r="AH1" s="13" t="s">
        <v>5</v>
      </c>
      <c r="AI1" s="14" t="s">
        <v>6</v>
      </c>
    </row>
    <row r="2" spans="1:36" s="3" customFormat="1" ht="90.95" customHeight="1">
      <c r="A2" s="43"/>
      <c r="B2" s="193" t="s">
        <v>7</v>
      </c>
      <c r="C2" s="149" t="s">
        <v>8</v>
      </c>
      <c r="D2" s="149" t="s">
        <v>9</v>
      </c>
      <c r="E2" s="149" t="s">
        <v>10</v>
      </c>
      <c r="F2" s="150" t="s">
        <v>11</v>
      </c>
      <c r="G2" s="198" t="s">
        <v>12</v>
      </c>
      <c r="H2" s="199" t="s">
        <v>13</v>
      </c>
      <c r="I2" s="200" t="s">
        <v>14</v>
      </c>
      <c r="J2" s="201" t="s">
        <v>15</v>
      </c>
      <c r="K2" s="227" t="s">
        <v>16</v>
      </c>
      <c r="L2" s="228"/>
      <c r="M2" s="229"/>
      <c r="N2" s="203" t="s">
        <v>17</v>
      </c>
      <c r="O2" s="42" t="s">
        <v>18</v>
      </c>
      <c r="P2" s="201" t="s">
        <v>15</v>
      </c>
      <c r="Q2" s="230" t="s">
        <v>19</v>
      </c>
      <c r="R2" s="228"/>
      <c r="S2" s="229"/>
      <c r="T2" s="201" t="s">
        <v>20</v>
      </c>
      <c r="U2" s="204" t="s">
        <v>21</v>
      </c>
      <c r="V2" s="201" t="s">
        <v>22</v>
      </c>
      <c r="W2" s="201" t="s">
        <v>23</v>
      </c>
      <c r="X2" s="201" t="s">
        <v>24</v>
      </c>
      <c r="Y2" s="40" t="s">
        <v>25</v>
      </c>
      <c r="Z2" s="40" t="s">
        <v>26</v>
      </c>
      <c r="AA2" s="41" t="s">
        <v>27</v>
      </c>
      <c r="AB2" s="205" t="s">
        <v>28</v>
      </c>
      <c r="AC2" s="206" t="s">
        <v>15</v>
      </c>
      <c r="AD2" s="231" t="s">
        <v>16</v>
      </c>
      <c r="AE2" s="228"/>
      <c r="AF2" s="229"/>
      <c r="AG2" s="202" t="s">
        <v>17</v>
      </c>
      <c r="AH2" s="207" t="s">
        <v>29</v>
      </c>
      <c r="AI2" s="159" t="s">
        <v>30</v>
      </c>
    </row>
    <row r="3" spans="1:36" s="4" customFormat="1" ht="36.75" thickBot="1">
      <c r="A3" s="44" t="s">
        <v>31</v>
      </c>
      <c r="B3" s="137" t="s">
        <v>32</v>
      </c>
      <c r="C3" s="137" t="s">
        <v>33</v>
      </c>
      <c r="D3" s="137" t="s">
        <v>34</v>
      </c>
      <c r="E3" s="137" t="s">
        <v>35</v>
      </c>
      <c r="F3" s="138" t="s">
        <v>35</v>
      </c>
      <c r="G3" s="139" t="s">
        <v>36</v>
      </c>
      <c r="H3" s="137" t="s">
        <v>37</v>
      </c>
      <c r="I3" s="46" t="s">
        <v>36</v>
      </c>
      <c r="J3" s="47" t="s">
        <v>37</v>
      </c>
      <c r="K3" s="47" t="s">
        <v>38</v>
      </c>
      <c r="L3" s="45" t="s">
        <v>39</v>
      </c>
      <c r="M3" s="45" t="s">
        <v>40</v>
      </c>
      <c r="N3" s="52" t="s">
        <v>37</v>
      </c>
      <c r="O3" s="46" t="s">
        <v>36</v>
      </c>
      <c r="P3" s="47" t="s">
        <v>37</v>
      </c>
      <c r="Q3" s="47" t="s">
        <v>38</v>
      </c>
      <c r="R3" s="45" t="s">
        <v>39</v>
      </c>
      <c r="S3" s="45" t="s">
        <v>40</v>
      </c>
      <c r="T3" s="52" t="s">
        <v>37</v>
      </c>
      <c r="U3" s="46" t="s">
        <v>41</v>
      </c>
      <c r="V3" s="47" t="s">
        <v>41</v>
      </c>
      <c r="W3" s="47" t="s">
        <v>41</v>
      </c>
      <c r="X3" s="47" t="s">
        <v>41</v>
      </c>
      <c r="Y3" s="47" t="s">
        <v>41</v>
      </c>
      <c r="Z3" s="47" t="s">
        <v>41</v>
      </c>
      <c r="AA3" s="45" t="s">
        <v>41</v>
      </c>
      <c r="AB3" s="46" t="s">
        <v>42</v>
      </c>
      <c r="AC3" s="47" t="s">
        <v>37</v>
      </c>
      <c r="AD3" s="47" t="s">
        <v>38</v>
      </c>
      <c r="AE3" s="45" t="s">
        <v>39</v>
      </c>
      <c r="AF3" s="45" t="s">
        <v>40</v>
      </c>
      <c r="AG3" s="52" t="s">
        <v>37</v>
      </c>
      <c r="AH3" s="45" t="s">
        <v>36</v>
      </c>
      <c r="AI3" s="45" t="s">
        <v>37</v>
      </c>
    </row>
    <row r="4" spans="1:36" ht="227.25">
      <c r="A4" s="11">
        <v>1</v>
      </c>
      <c r="B4" s="53" t="s">
        <v>43</v>
      </c>
      <c r="C4" s="53"/>
      <c r="D4" s="54" t="s">
        <v>44</v>
      </c>
      <c r="E4" s="54" t="s">
        <v>45</v>
      </c>
      <c r="F4" s="54" t="s">
        <v>46</v>
      </c>
      <c r="G4" s="208">
        <v>45124</v>
      </c>
      <c r="H4" s="54" t="s">
        <v>47</v>
      </c>
      <c r="I4" s="208">
        <v>45095</v>
      </c>
      <c r="J4" s="54" t="s">
        <v>48</v>
      </c>
      <c r="K4" s="54" t="s">
        <v>49</v>
      </c>
      <c r="L4" s="54"/>
      <c r="M4" s="54"/>
      <c r="N4" s="54" t="s">
        <v>50</v>
      </c>
      <c r="O4" s="208">
        <v>45125</v>
      </c>
      <c r="P4" s="185" t="s">
        <v>51</v>
      </c>
      <c r="Q4" s="54"/>
      <c r="R4" s="54"/>
      <c r="S4" s="54"/>
      <c r="T4" s="54" t="s">
        <v>52</v>
      </c>
      <c r="U4" s="208">
        <v>45127</v>
      </c>
      <c r="V4" s="208">
        <v>45128</v>
      </c>
      <c r="W4" s="208">
        <v>45138</v>
      </c>
      <c r="X4" s="208">
        <v>45137</v>
      </c>
      <c r="Y4" s="210">
        <v>45127</v>
      </c>
      <c r="Z4" s="210">
        <v>45129</v>
      </c>
      <c r="AA4" s="210">
        <v>45127</v>
      </c>
      <c r="AB4" s="210">
        <f>IF(COUNTIF(U4:AA4,""),"Incomplete",MAX(U4:AA4))</f>
        <v>45138</v>
      </c>
      <c r="AC4" s="9" t="s">
        <v>53</v>
      </c>
      <c r="AD4" s="54" t="s">
        <v>54</v>
      </c>
      <c r="AE4" s="54" t="s">
        <v>55</v>
      </c>
      <c r="AF4" s="54"/>
      <c r="AG4" s="54" t="s">
        <v>56</v>
      </c>
      <c r="AH4" s="208">
        <v>45153</v>
      </c>
      <c r="AI4" s="56" t="s">
        <v>57</v>
      </c>
    </row>
    <row r="5" spans="1:36" ht="168">
      <c r="A5" s="10">
        <v>2</v>
      </c>
      <c r="B5" s="53" t="s">
        <v>58</v>
      </c>
      <c r="C5" s="53"/>
      <c r="D5" s="54" t="s">
        <v>59</v>
      </c>
      <c r="E5" s="54" t="s">
        <v>60</v>
      </c>
      <c r="F5" s="54" t="s">
        <v>61</v>
      </c>
      <c r="G5" s="208">
        <v>45174</v>
      </c>
      <c r="H5" s="54" t="s">
        <v>62</v>
      </c>
      <c r="I5" s="208">
        <v>45178</v>
      </c>
      <c r="J5" s="54" t="s">
        <v>63</v>
      </c>
      <c r="K5" s="54" t="s">
        <v>64</v>
      </c>
      <c r="L5" s="54" t="s">
        <v>65</v>
      </c>
      <c r="M5" s="54"/>
      <c r="N5" s="54" t="s">
        <v>66</v>
      </c>
      <c r="O5" s="208">
        <v>45184</v>
      </c>
      <c r="P5" s="185" t="s">
        <v>67</v>
      </c>
      <c r="Q5" s="54" t="s">
        <v>68</v>
      </c>
      <c r="R5" s="54"/>
      <c r="S5" s="54"/>
      <c r="T5" s="54"/>
      <c r="U5" s="208">
        <v>45191</v>
      </c>
      <c r="V5" s="208">
        <v>45192</v>
      </c>
      <c r="W5" s="208">
        <v>45188</v>
      </c>
      <c r="X5" s="208">
        <v>45192</v>
      </c>
      <c r="Y5" s="210">
        <v>45193</v>
      </c>
      <c r="Z5" s="210">
        <v>45194</v>
      </c>
      <c r="AA5" s="210">
        <v>45187</v>
      </c>
      <c r="AB5" s="210">
        <f>IF(COUNTIF(U5:AA5,""),"Incomplete",MAX(U5:AA5))</f>
        <v>45194</v>
      </c>
      <c r="AC5" s="9" t="s">
        <v>69</v>
      </c>
      <c r="AD5" s="54" t="s">
        <v>70</v>
      </c>
      <c r="AE5" s="54"/>
      <c r="AF5" s="54"/>
      <c r="AG5" s="54" t="s">
        <v>71</v>
      </c>
      <c r="AH5" s="210">
        <v>45245</v>
      </c>
      <c r="AI5" s="56" t="s">
        <v>57</v>
      </c>
    </row>
    <row r="6" spans="1:36" ht="158.25">
      <c r="A6" s="10">
        <v>3</v>
      </c>
      <c r="B6" s="53" t="s">
        <v>58</v>
      </c>
      <c r="C6" s="53"/>
      <c r="D6" s="54" t="s">
        <v>59</v>
      </c>
      <c r="E6" s="54" t="s">
        <v>72</v>
      </c>
      <c r="F6" s="184" t="s">
        <v>73</v>
      </c>
      <c r="G6" s="208">
        <v>45210</v>
      </c>
      <c r="H6" s="54" t="s">
        <v>74</v>
      </c>
      <c r="I6" s="208">
        <v>45220</v>
      </c>
      <c r="J6" s="54" t="s">
        <v>75</v>
      </c>
      <c r="K6" s="54" t="s">
        <v>76</v>
      </c>
      <c r="L6" s="54" t="s">
        <v>77</v>
      </c>
      <c r="M6" s="54"/>
      <c r="N6" s="54" t="s">
        <v>78</v>
      </c>
      <c r="O6" s="208">
        <v>45221</v>
      </c>
      <c r="P6" s="185" t="s">
        <v>79</v>
      </c>
      <c r="Q6" s="54" t="s">
        <v>80</v>
      </c>
      <c r="R6" s="54" t="s">
        <v>81</v>
      </c>
      <c r="S6" s="54"/>
      <c r="T6" s="54" t="s">
        <v>82</v>
      </c>
      <c r="U6" s="208">
        <v>45223</v>
      </c>
      <c r="V6" s="208">
        <v>45224</v>
      </c>
      <c r="W6" s="208">
        <v>45226</v>
      </c>
      <c r="X6" s="208">
        <v>45223</v>
      </c>
      <c r="Y6" s="210">
        <v>45225</v>
      </c>
      <c r="Z6" s="210">
        <v>45224</v>
      </c>
      <c r="AA6" s="210">
        <v>45222</v>
      </c>
      <c r="AB6" s="210">
        <f t="shared" ref="AB6" si="0">IF(COUNTIF(U6:AA6,""),"Incomplete",MAX(U6:AA6))</f>
        <v>45226</v>
      </c>
      <c r="AC6" s="9"/>
      <c r="AD6" s="54"/>
      <c r="AE6" s="54"/>
      <c r="AF6" s="54"/>
      <c r="AG6" s="54"/>
      <c r="AH6" s="210" t="s">
        <v>83</v>
      </c>
      <c r="AI6" s="56" t="s">
        <v>84</v>
      </c>
    </row>
    <row r="7" spans="1:36" ht="12.75">
      <c r="A7" s="10"/>
      <c r="B7" s="53"/>
      <c r="C7" s="53"/>
      <c r="D7" s="54"/>
      <c r="E7" s="54"/>
      <c r="F7" s="54"/>
      <c r="G7" s="209"/>
      <c r="H7" s="54"/>
      <c r="I7" s="209"/>
      <c r="J7" s="54"/>
      <c r="K7" s="54"/>
      <c r="L7" s="54"/>
      <c r="M7" s="54"/>
      <c r="N7" s="54"/>
      <c r="O7" s="209"/>
      <c r="P7" s="54"/>
      <c r="Q7" s="54"/>
      <c r="R7" s="54"/>
      <c r="S7" s="54"/>
      <c r="T7" s="54"/>
      <c r="U7" s="209"/>
      <c r="V7" s="209"/>
      <c r="W7" s="209"/>
      <c r="X7" s="209"/>
      <c r="Y7" s="209"/>
      <c r="Z7" s="209"/>
      <c r="AA7" s="209"/>
      <c r="AB7" s="210"/>
      <c r="AC7" s="54"/>
      <c r="AD7" s="54"/>
      <c r="AE7" s="54"/>
      <c r="AF7" s="54"/>
      <c r="AG7" s="54"/>
      <c r="AH7" s="209"/>
      <c r="AI7" s="54"/>
    </row>
    <row r="8" spans="1:36" s="1" customFormat="1" ht="12.75">
      <c r="A8" s="10"/>
      <c r="B8" s="53"/>
      <c r="C8" s="53"/>
      <c r="D8" s="54"/>
      <c r="E8" s="54"/>
      <c r="F8" s="54"/>
      <c r="G8" s="209"/>
      <c r="H8" s="54"/>
      <c r="I8" s="209"/>
      <c r="J8" s="54"/>
      <c r="K8" s="54"/>
      <c r="L8" s="54"/>
      <c r="M8" s="54"/>
      <c r="N8" s="54"/>
      <c r="O8" s="209"/>
      <c r="P8" s="54"/>
      <c r="Q8" s="54"/>
      <c r="R8" s="54"/>
      <c r="S8" s="54"/>
      <c r="T8" s="54"/>
      <c r="U8" s="209"/>
      <c r="V8" s="209"/>
      <c r="W8" s="209"/>
      <c r="X8" s="209"/>
      <c r="Y8" s="209"/>
      <c r="Z8" s="209"/>
      <c r="AA8" s="209"/>
      <c r="AB8" s="210"/>
      <c r="AC8" s="54"/>
      <c r="AD8" s="54"/>
      <c r="AE8" s="54"/>
      <c r="AF8" s="54"/>
      <c r="AG8" s="54"/>
      <c r="AH8" s="209"/>
      <c r="AI8" s="54"/>
      <c r="AJ8"/>
    </row>
    <row r="9" spans="1:36" ht="12.75">
      <c r="A9" s="10"/>
      <c r="B9" s="53"/>
      <c r="C9" s="53"/>
      <c r="D9" s="54"/>
      <c r="E9" s="54"/>
      <c r="F9" s="54"/>
      <c r="G9" s="209"/>
      <c r="H9" s="54"/>
      <c r="I9" s="209"/>
      <c r="J9" s="54"/>
      <c r="K9" s="54"/>
      <c r="L9" s="54"/>
      <c r="M9" s="54"/>
      <c r="N9" s="54"/>
      <c r="O9" s="209"/>
      <c r="P9" s="54"/>
      <c r="Q9" s="54"/>
      <c r="R9" s="54"/>
      <c r="S9" s="54"/>
      <c r="T9" s="54"/>
      <c r="U9" s="209"/>
      <c r="V9" s="209"/>
      <c r="W9" s="209"/>
      <c r="X9" s="209"/>
      <c r="Y9" s="209"/>
      <c r="Z9" s="209"/>
      <c r="AA9" s="209"/>
      <c r="AB9" s="210"/>
      <c r="AC9" s="54"/>
      <c r="AD9" s="54"/>
      <c r="AE9" s="54"/>
      <c r="AF9" s="54"/>
      <c r="AG9" s="54"/>
      <c r="AH9" s="209"/>
      <c r="AI9" s="54"/>
    </row>
    <row r="10" spans="1:36" ht="12.75">
      <c r="A10" s="10"/>
      <c r="B10" s="53"/>
      <c r="C10" s="53"/>
      <c r="D10" s="54"/>
      <c r="E10" s="54"/>
      <c r="F10" s="54"/>
      <c r="G10" s="209"/>
      <c r="H10" s="54"/>
      <c r="I10" s="209"/>
      <c r="J10" s="54"/>
      <c r="K10" s="54"/>
      <c r="L10" s="54"/>
      <c r="M10" s="54"/>
      <c r="N10" s="54"/>
      <c r="O10" s="209"/>
      <c r="P10" s="54"/>
      <c r="Q10" s="54"/>
      <c r="R10" s="54"/>
      <c r="S10" s="54"/>
      <c r="T10" s="54"/>
      <c r="U10" s="209"/>
      <c r="V10" s="209"/>
      <c r="W10" s="209"/>
      <c r="X10" s="209"/>
      <c r="Y10" s="209"/>
      <c r="Z10" s="209"/>
      <c r="AA10" s="209"/>
      <c r="AB10" s="210"/>
      <c r="AC10" s="54"/>
      <c r="AD10" s="54"/>
      <c r="AE10" s="54"/>
      <c r="AF10" s="54"/>
      <c r="AG10" s="54"/>
      <c r="AH10" s="209"/>
      <c r="AI10" s="54"/>
    </row>
    <row r="11" spans="1:36" ht="12.75">
      <c r="A11" s="10"/>
      <c r="B11" s="53"/>
      <c r="C11" s="53"/>
      <c r="D11" s="54"/>
      <c r="E11" s="54"/>
      <c r="F11" s="54"/>
      <c r="G11" s="209"/>
      <c r="H11" s="54"/>
      <c r="I11" s="209"/>
      <c r="J11" s="54"/>
      <c r="K11" s="54"/>
      <c r="L11" s="54"/>
      <c r="M11" s="54"/>
      <c r="N11" s="54"/>
      <c r="O11" s="209"/>
      <c r="P11" s="54"/>
      <c r="Q11" s="54"/>
      <c r="R11" s="54"/>
      <c r="S11" s="54"/>
      <c r="T11" s="54"/>
      <c r="U11" s="209"/>
      <c r="V11" s="209"/>
      <c r="W11" s="209"/>
      <c r="X11" s="209"/>
      <c r="Y11" s="209"/>
      <c r="Z11" s="209"/>
      <c r="AA11" s="209"/>
      <c r="AB11" s="210"/>
      <c r="AC11" s="54"/>
      <c r="AD11" s="54"/>
      <c r="AE11" s="54"/>
      <c r="AF11" s="54"/>
      <c r="AG11" s="54"/>
      <c r="AH11" s="209"/>
      <c r="AI11" s="54"/>
    </row>
    <row r="12" spans="1:36" ht="12.75">
      <c r="A12" s="10"/>
      <c r="B12" s="53"/>
      <c r="C12" s="53"/>
      <c r="D12" s="54"/>
      <c r="E12" s="54"/>
      <c r="F12" s="54"/>
      <c r="G12" s="209"/>
      <c r="H12" s="54"/>
      <c r="I12" s="209"/>
      <c r="J12" s="54"/>
      <c r="K12" s="54"/>
      <c r="L12" s="54"/>
      <c r="M12" s="54"/>
      <c r="N12" s="54"/>
      <c r="O12" s="209"/>
      <c r="P12" s="54"/>
      <c r="Q12" s="54"/>
      <c r="R12" s="54"/>
      <c r="S12" s="54"/>
      <c r="T12" s="54"/>
      <c r="U12" s="209"/>
      <c r="V12" s="209"/>
      <c r="W12" s="209"/>
      <c r="X12" s="209"/>
      <c r="Y12" s="209"/>
      <c r="Z12" s="209"/>
      <c r="AA12" s="209"/>
      <c r="AB12" s="210"/>
      <c r="AC12" s="54"/>
      <c r="AD12" s="54"/>
      <c r="AE12" s="54"/>
      <c r="AF12" s="54"/>
      <c r="AG12" s="54"/>
      <c r="AH12" s="209"/>
      <c r="AI12" s="54"/>
    </row>
    <row r="13" spans="1:36" ht="12.75">
      <c r="A13" s="10"/>
      <c r="B13" s="53"/>
      <c r="C13" s="53"/>
      <c r="D13" s="54"/>
      <c r="E13" s="54"/>
      <c r="F13" s="54"/>
      <c r="G13" s="209"/>
      <c r="H13" s="54"/>
      <c r="I13" s="209"/>
      <c r="J13" s="54"/>
      <c r="K13" s="54"/>
      <c r="L13" s="54"/>
      <c r="M13" s="54"/>
      <c r="N13" s="54"/>
      <c r="O13" s="209"/>
      <c r="P13" s="54"/>
      <c r="Q13" s="54"/>
      <c r="R13" s="54"/>
      <c r="S13" s="54"/>
      <c r="T13" s="54"/>
      <c r="U13" s="209"/>
      <c r="V13" s="209"/>
      <c r="W13" s="209"/>
      <c r="X13" s="209"/>
      <c r="Y13" s="209"/>
      <c r="Z13" s="209"/>
      <c r="AA13" s="209"/>
      <c r="AB13" s="210"/>
      <c r="AC13" s="54"/>
      <c r="AD13" s="54"/>
      <c r="AE13" s="54"/>
      <c r="AF13" s="54"/>
      <c r="AG13" s="54"/>
      <c r="AH13" s="209"/>
      <c r="AI13" s="54"/>
    </row>
    <row r="14" spans="1:36" ht="12.75">
      <c r="A14" s="10"/>
      <c r="B14" s="53"/>
      <c r="C14" s="53"/>
      <c r="D14" s="54"/>
      <c r="E14" s="54"/>
      <c r="F14" s="54"/>
      <c r="G14" s="209"/>
      <c r="H14" s="54"/>
      <c r="I14" s="209"/>
      <c r="J14" s="54"/>
      <c r="K14" s="54"/>
      <c r="L14" s="54"/>
      <c r="M14" s="54"/>
      <c r="N14" s="54"/>
      <c r="O14" s="209"/>
      <c r="P14" s="54"/>
      <c r="Q14" s="54"/>
      <c r="R14" s="54"/>
      <c r="S14" s="54"/>
      <c r="T14" s="54"/>
      <c r="U14" s="209"/>
      <c r="V14" s="209"/>
      <c r="W14" s="209"/>
      <c r="X14" s="209"/>
      <c r="Y14" s="209"/>
      <c r="Z14" s="209"/>
      <c r="AA14" s="209"/>
      <c r="AB14" s="210"/>
      <c r="AC14" s="54"/>
      <c r="AD14" s="54"/>
      <c r="AE14" s="54"/>
      <c r="AF14" s="54"/>
      <c r="AG14" s="54"/>
      <c r="AH14" s="209"/>
      <c r="AI14" s="54"/>
    </row>
    <row r="15" spans="1:36" ht="12.75">
      <c r="A15" s="10"/>
      <c r="B15" s="53"/>
      <c r="C15" s="53"/>
      <c r="D15" s="54"/>
      <c r="E15" s="54"/>
      <c r="F15" s="54"/>
      <c r="G15" s="209"/>
      <c r="H15" s="54"/>
      <c r="I15" s="209"/>
      <c r="J15" s="54"/>
      <c r="K15" s="54"/>
      <c r="L15" s="54"/>
      <c r="M15" s="54"/>
      <c r="N15" s="54"/>
      <c r="O15" s="209"/>
      <c r="P15" s="54"/>
      <c r="Q15" s="54"/>
      <c r="R15" s="54"/>
      <c r="S15" s="54"/>
      <c r="T15" s="54"/>
      <c r="U15" s="209"/>
      <c r="V15" s="209"/>
      <c r="W15" s="209"/>
      <c r="X15" s="209"/>
      <c r="Y15" s="209"/>
      <c r="Z15" s="209"/>
      <c r="AA15" s="209"/>
      <c r="AB15" s="210"/>
      <c r="AC15" s="54"/>
      <c r="AD15" s="54"/>
      <c r="AE15" s="54"/>
      <c r="AF15" s="54"/>
      <c r="AG15" s="54"/>
      <c r="AH15" s="209"/>
      <c r="AI15" s="54"/>
    </row>
    <row r="16" spans="1:36" ht="12.75">
      <c r="A16" s="10"/>
      <c r="B16" s="53"/>
      <c r="C16" s="53"/>
      <c r="D16" s="54"/>
      <c r="E16" s="54"/>
      <c r="F16" s="54"/>
      <c r="G16" s="209"/>
      <c r="H16" s="54"/>
      <c r="I16" s="209"/>
      <c r="J16" s="54"/>
      <c r="K16" s="54"/>
      <c r="L16" s="54"/>
      <c r="M16" s="54"/>
      <c r="N16" s="54"/>
      <c r="O16" s="209"/>
      <c r="P16" s="54"/>
      <c r="Q16" s="54"/>
      <c r="R16" s="54"/>
      <c r="S16" s="54"/>
      <c r="T16" s="54"/>
      <c r="U16" s="209"/>
      <c r="V16" s="209"/>
      <c r="W16" s="209"/>
      <c r="X16" s="209"/>
      <c r="Y16" s="209"/>
      <c r="Z16" s="209"/>
      <c r="AA16" s="209"/>
      <c r="AB16" s="210"/>
      <c r="AC16" s="54"/>
      <c r="AD16" s="54"/>
      <c r="AE16" s="54"/>
      <c r="AF16" s="54"/>
      <c r="AG16" s="54"/>
      <c r="AH16" s="209"/>
      <c r="AI16" s="54"/>
    </row>
    <row r="17" spans="1:35" ht="12.75">
      <c r="A17" s="10"/>
      <c r="B17" s="53"/>
      <c r="C17" s="53"/>
      <c r="D17" s="54"/>
      <c r="E17" s="54"/>
      <c r="F17" s="54"/>
      <c r="G17" s="209"/>
      <c r="H17" s="54"/>
      <c r="I17" s="209"/>
      <c r="J17" s="54"/>
      <c r="K17" s="54"/>
      <c r="L17" s="54"/>
      <c r="M17" s="54"/>
      <c r="N17" s="54"/>
      <c r="O17" s="209"/>
      <c r="P17" s="54"/>
      <c r="Q17" s="54"/>
      <c r="R17" s="54"/>
      <c r="S17" s="54"/>
      <c r="T17" s="54"/>
      <c r="U17" s="209"/>
      <c r="V17" s="209"/>
      <c r="W17" s="209"/>
      <c r="X17" s="209"/>
      <c r="Y17" s="209"/>
      <c r="Z17" s="209"/>
      <c r="AA17" s="209"/>
      <c r="AB17" s="210"/>
      <c r="AC17" s="54"/>
      <c r="AD17" s="54"/>
      <c r="AE17" s="54"/>
      <c r="AF17" s="54"/>
      <c r="AG17" s="54"/>
      <c r="AH17" s="209"/>
      <c r="AI17" s="54"/>
    </row>
    <row r="18" spans="1:35" ht="12.75">
      <c r="A18" s="10"/>
      <c r="B18" s="53"/>
      <c r="C18" s="53"/>
      <c r="D18" s="54"/>
      <c r="E18" s="54"/>
      <c r="F18" s="54"/>
      <c r="G18" s="209"/>
      <c r="H18" s="54"/>
      <c r="I18" s="209"/>
      <c r="J18" s="54"/>
      <c r="K18" s="54"/>
      <c r="L18" s="54"/>
      <c r="M18" s="54"/>
      <c r="N18" s="54"/>
      <c r="O18" s="209"/>
      <c r="P18" s="54"/>
      <c r="Q18" s="54"/>
      <c r="R18" s="54"/>
      <c r="S18" s="54"/>
      <c r="T18" s="54"/>
      <c r="U18" s="209"/>
      <c r="V18" s="209"/>
      <c r="W18" s="209"/>
      <c r="X18" s="209"/>
      <c r="Y18" s="209"/>
      <c r="Z18" s="209"/>
      <c r="AA18" s="209"/>
      <c r="AB18" s="210"/>
      <c r="AC18" s="54"/>
      <c r="AD18" s="54"/>
      <c r="AE18" s="54"/>
      <c r="AF18" s="54"/>
      <c r="AG18" s="54"/>
      <c r="AH18" s="209"/>
      <c r="AI18" s="54"/>
    </row>
    <row r="19" spans="1:35" ht="12.75">
      <c r="A19" s="10">
        <v>16</v>
      </c>
      <c r="B19" s="55"/>
      <c r="C19" s="53"/>
      <c r="D19" s="56"/>
      <c r="E19" s="56"/>
      <c r="F19" s="56"/>
      <c r="G19" s="210"/>
      <c r="H19" s="56"/>
      <c r="I19" s="210"/>
      <c r="J19" s="56"/>
      <c r="K19" s="54"/>
      <c r="L19" s="54"/>
      <c r="M19" s="54"/>
      <c r="N19" s="54"/>
      <c r="O19" s="210"/>
      <c r="P19" s="9"/>
      <c r="Q19" s="54"/>
      <c r="R19" s="54"/>
      <c r="S19" s="54"/>
      <c r="T19" s="54"/>
      <c r="U19" s="208"/>
      <c r="V19" s="210"/>
      <c r="W19" s="210"/>
      <c r="X19" s="210"/>
      <c r="Y19" s="210"/>
      <c r="Z19" s="210"/>
      <c r="AA19" s="210"/>
      <c r="AB19" s="210"/>
      <c r="AC19" s="9"/>
      <c r="AD19" s="54"/>
      <c r="AE19" s="54"/>
      <c r="AF19" s="54"/>
      <c r="AG19" s="54"/>
      <c r="AH19" s="210"/>
      <c r="AI19" s="57"/>
    </row>
    <row r="20" spans="1:35" s="142" customFormat="1" ht="11.25">
      <c r="A20" s="216" t="s">
        <v>85</v>
      </c>
      <c r="B20" s="216"/>
      <c r="C20" s="216"/>
      <c r="D20" s="216"/>
      <c r="E20" s="216"/>
      <c r="F20" s="216"/>
      <c r="G20" s="216"/>
      <c r="H20" s="216"/>
      <c r="I20" s="140"/>
      <c r="J20" s="140"/>
      <c r="K20" s="140"/>
      <c r="L20" s="140"/>
      <c r="M20" s="140"/>
      <c r="N20" s="140"/>
      <c r="O20" s="140"/>
      <c r="P20" s="140"/>
      <c r="Q20" s="140"/>
      <c r="R20" s="140"/>
      <c r="S20" s="140"/>
      <c r="T20" s="140"/>
      <c r="U20" s="140"/>
      <c r="V20" s="140"/>
      <c r="W20" s="140"/>
      <c r="X20" s="140"/>
      <c r="Y20" s="140"/>
      <c r="Z20" s="140"/>
      <c r="AA20" s="140"/>
      <c r="AB20" s="140"/>
      <c r="AC20" s="141"/>
      <c r="AD20" s="141"/>
      <c r="AE20" s="141"/>
      <c r="AF20" s="141"/>
      <c r="AG20" s="141"/>
      <c r="AH20" s="141"/>
      <c r="AI20" s="141"/>
    </row>
    <row r="21" spans="1:35" s="29" customFormat="1" ht="11.25">
      <c r="A21" s="214" t="s">
        <v>86</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row>
    <row r="22" spans="1:35" s="29" customFormat="1" ht="12.95" customHeight="1">
      <c r="A22" s="215" t="s">
        <v>87</v>
      </c>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row>
    <row r="23" spans="1:35" s="29" customFormat="1" ht="11.25">
      <c r="A23" s="215" t="s">
        <v>88</v>
      </c>
      <c r="B23" s="215"/>
      <c r="C23" s="215"/>
      <c r="D23" s="215"/>
      <c r="E23" s="215"/>
      <c r="F23" s="215"/>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row>
  </sheetData>
  <mergeCells count="12">
    <mergeCell ref="A21:AI21"/>
    <mergeCell ref="A22:AI22"/>
    <mergeCell ref="A23:AI23"/>
    <mergeCell ref="A20:H20"/>
    <mergeCell ref="U1:AG1"/>
    <mergeCell ref="B1:F1"/>
    <mergeCell ref="I1:N1"/>
    <mergeCell ref="G1:H1"/>
    <mergeCell ref="O1:T1"/>
    <mergeCell ref="K2:M2"/>
    <mergeCell ref="Q2:S2"/>
    <mergeCell ref="AD2:AF2"/>
  </mergeCells>
  <phoneticPr fontId="2" type="noConversion"/>
  <conditionalFormatting sqref="AB4:AB18">
    <cfRule type="containsText" dxfId="31" priority="1" stopIfTrue="1" operator="containsText" text="Incomplete">
      <formula>NOT(ISERROR(SEARCH("Incomplete",AB4)))</formula>
    </cfRule>
  </conditionalFormatting>
  <dataValidations count="1">
    <dataValidation type="list" allowBlank="1" showInputMessage="1" showErrorMessage="1" sqref="C4:C20" xr:uid="{B2B538B5-7B5F-B148-8880-ACFBE05E9F91}">
      <formula1>"Endemic disease,Animal disease,Non-endemic disease,Other health threats"</formula1>
    </dataValidation>
  </dataValidations>
  <pageMargins left="0" right="0" top="0" bottom="0" header="0" footer="0"/>
  <ignoredErrors>
    <ignoredError sqref="AB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T46"/>
  <sheetViews>
    <sheetView topLeftCell="A6" zoomScaleNormal="100" workbookViewId="0">
      <selection activeCell="P5" sqref="P5"/>
    </sheetView>
  </sheetViews>
  <sheetFormatPr defaultColWidth="14.42578125" defaultRowHeight="15.75" customHeight="1"/>
  <cols>
    <col min="1" max="1" width="2.28515625" customWidth="1"/>
    <col min="2" max="2" width="18.140625" customWidth="1"/>
    <col min="3" max="3" width="18.28515625" customWidth="1"/>
    <col min="4" max="4" width="16.140625" customWidth="1"/>
    <col min="5" max="5" width="17.7109375" customWidth="1"/>
    <col min="6" max="6" width="18" customWidth="1"/>
    <col min="7" max="7" width="19.28515625" customWidth="1"/>
    <col min="8" max="9" width="19.140625" customWidth="1"/>
    <col min="10" max="10" width="19.42578125" customWidth="1"/>
    <col min="11" max="11" width="19.42578125" bestFit="1" customWidth="1"/>
    <col min="12" max="12" width="19.85546875" customWidth="1"/>
    <col min="13" max="15" width="19.42578125" customWidth="1"/>
    <col min="16" max="16" width="24.140625" customWidth="1"/>
    <col min="17" max="17" width="28.28515625" customWidth="1"/>
  </cols>
  <sheetData>
    <row r="1" spans="1:17" ht="26.25" customHeight="1">
      <c r="A1" s="39"/>
      <c r="B1" s="238" t="s">
        <v>0</v>
      </c>
      <c r="C1" s="238"/>
      <c r="D1" s="238"/>
      <c r="E1" s="238"/>
      <c r="F1" s="238"/>
      <c r="G1" s="6" t="s">
        <v>2</v>
      </c>
      <c r="H1" s="7" t="s">
        <v>89</v>
      </c>
      <c r="I1" s="234" t="s">
        <v>90</v>
      </c>
      <c r="J1" s="234"/>
      <c r="K1" s="234"/>
      <c r="L1" s="234"/>
      <c r="M1" s="234"/>
      <c r="N1" s="234"/>
      <c r="O1" s="234"/>
      <c r="P1" s="234"/>
      <c r="Q1" s="8" t="s">
        <v>91</v>
      </c>
    </row>
    <row r="2" spans="1:17" s="5" customFormat="1" ht="132.94999999999999" customHeight="1">
      <c r="A2" s="48"/>
      <c r="B2" s="151" t="s">
        <v>92</v>
      </c>
      <c r="C2" s="152" t="s">
        <v>93</v>
      </c>
      <c r="D2" s="153" t="s">
        <v>94</v>
      </c>
      <c r="E2" s="154" t="s">
        <v>95</v>
      </c>
      <c r="F2" s="155" t="s">
        <v>96</v>
      </c>
      <c r="G2" s="83" t="s">
        <v>97</v>
      </c>
      <c r="H2" s="21" t="s">
        <v>98</v>
      </c>
      <c r="I2" s="49" t="s">
        <v>99</v>
      </c>
      <c r="J2" s="158" t="s">
        <v>100</v>
      </c>
      <c r="K2" s="49" t="s">
        <v>101</v>
      </c>
      <c r="L2" s="49" t="s">
        <v>102</v>
      </c>
      <c r="M2" s="50" t="s">
        <v>103</v>
      </c>
      <c r="N2" s="51" t="s">
        <v>104</v>
      </c>
      <c r="O2" s="88" t="s">
        <v>105</v>
      </c>
      <c r="P2" s="213" t="s">
        <v>106</v>
      </c>
      <c r="Q2" s="30" t="s">
        <v>107</v>
      </c>
    </row>
    <row r="3" spans="1:17" ht="12.75">
      <c r="A3" s="19">
        <v>1</v>
      </c>
      <c r="B3" s="58" t="str">
        <f>IF('1. Saisir données promptitude'!$B4="","",'1. Saisir données promptitude'!$B4)</f>
        <v>Choléra</v>
      </c>
      <c r="C3" s="211">
        <f>IF('1. Saisir données promptitude'!$G4="","",'1. Saisir données promptitude'!$G4)</f>
        <v>45124</v>
      </c>
      <c r="D3" s="59" t="str">
        <f>IF('1. Saisir données promptitude'!$D4="","",'1. Saisir données promptitude'!$D4)</f>
        <v>Région de l’Ouest</v>
      </c>
      <c r="E3" s="59" t="str">
        <f>IF('1. Saisir données promptitude'!$E4="","",'1. Saisir données promptitude'!$E4)</f>
        <v>État de Pillau</v>
      </c>
      <c r="F3" s="85" t="str">
        <f>IF('1. Saisir données promptitude'!$F4="","",'1. Saisir données promptitude'!$F4)</f>
        <v>Prado</v>
      </c>
      <c r="G3" s="90">
        <f>IF((OR('1. Saisir données promptitude'!$I4="",'1. Saisir données promptitude'!$G4="")),"Manquantes",IF((OR('1. Saisir données promptitude'!$I4="NA",'1. Saisir données promptitude'!$G4="NA")),"NA",_xlfn.DAYS('1. Saisir données promptitude'!$I4,'1. Saisir données promptitude'!$G4)))</f>
        <v>-29</v>
      </c>
      <c r="H3" s="94">
        <f>IF((OR('1. Saisir données promptitude'!$O4="",'1. Saisir données promptitude'!$I4="")),"Manquantes",IF((OR('1. Saisir données promptitude'!O4="NA",'1. Saisir données promptitude'!$I4="NA")),"NA",_xlfn.DAYS('1. Saisir données promptitude'!$O4,'1. Saisir données promptitude'!$I4)))</f>
        <v>30</v>
      </c>
      <c r="I3" s="92">
        <f>IF((OR('1. Saisir données promptitude'!$U4="",'1. Saisir données promptitude'!$O4="")),"Manquantes",IF((OR('1. Saisir données promptitude'!$U4="NA",'1. Saisir données promptitude'!$O4="NA")),"NA",_xlfn.DAYS('1. Saisir données promptitude'!$U4,'1. Saisir données promptitude'!$O4)))</f>
        <v>2</v>
      </c>
      <c r="J3" s="92">
        <f>IF((OR('1. Saisir données promptitude'!$V4="",'1. Saisir données promptitude'!$O4="")),"Manquantes",IF((OR('1. Saisir données promptitude'!$V4="NA",'1. Saisir données promptitude'!$O4="NA")),"NA",_xlfn.DAYS('1. Saisir données promptitude'!$V4,'1. Saisir données promptitude'!$O4)))</f>
        <v>3</v>
      </c>
      <c r="K3" s="92">
        <f>IF((OR('1. Saisir données promptitude'!$W4="",'1. Saisir données promptitude'!$O4="")),"Manquantes",IF((OR('1. Saisir données promptitude'!$W4="NA",'1. Saisir données promptitude'!$O4="NA")),"NA",_xlfn.DAYS('1. Saisir données promptitude'!$W4,'1. Saisir données promptitude'!$O4)))</f>
        <v>13</v>
      </c>
      <c r="L3" s="92">
        <f>IF((OR('1. Saisir données promptitude'!$X4="",'1. Saisir données promptitude'!$O4="")),"Manquantes",IF((OR('1. Saisir données promptitude'!$X4="NA",'1. Saisir données promptitude'!$O4="NA")),"NA",_xlfn.DAYS('1. Saisir données promptitude'!$X4,'1. Saisir données promptitude'!$O4)))</f>
        <v>12</v>
      </c>
      <c r="M3" s="92">
        <f>IF((OR('1. Saisir données promptitude'!$Y4="",'1. Saisir données promptitude'!$O4="")),"Manquantes",IF((OR('1. Saisir données promptitude'!$Y4="NA",'1. Saisir données promptitude'!$O4="NA")),"NA",_xlfn.DAYS('1. Saisir données promptitude'!$Y4,'1. Saisir données promptitude'!$O4)))</f>
        <v>2</v>
      </c>
      <c r="N3" s="92">
        <f>IF((OR('1. Saisir données promptitude'!$Z4="",'1. Saisir données promptitude'!$O4="")),"Manquantes",IF((OR('1. Saisir données promptitude'!$Z4="NA",'1. Saisir données promptitude'!$O4="NA")),"NA",_xlfn.DAYS('1. Saisir données promptitude'!$Z4,'1. Saisir données promptitude'!$O4)))</f>
        <v>4</v>
      </c>
      <c r="O3" s="104">
        <f>IF((OR('1. Saisir données promptitude'!$AA4="",'1. Saisir données promptitude'!$O4="")),"Manquantes",IF((OR('1. Saisir données promptitude'!$AA4="NA",'1. Saisir données promptitude'!$O4="NA")),"NA",_xlfn.DAYS('1. Saisir données promptitude'!$AA4,'1. Saisir données promptitude'!$O4)))</f>
        <v>2</v>
      </c>
      <c r="P3" s="91">
        <f>IF(COUNTIF(I3:O3,"Manquantes")&gt;0,"Manquantes",IF((OR('1. Saisir données promptitude'!$AB4="",'1. Saisir données promptitude'!$O4="")),"Manquantes",IF((OR('1. Saisir données promptitude'!$AB4="NA",'1. Saisir données promptitude'!$O4="NA")),"NA",_xlfn.DAYS('1. Saisir données promptitude'!$AB4,'1. Saisir données promptitude'!$O4))))</f>
        <v>13</v>
      </c>
      <c r="Q3" s="20"/>
    </row>
    <row r="4" spans="1:17" ht="12.75">
      <c r="A4" s="17">
        <v>2</v>
      </c>
      <c r="B4" s="60" t="str">
        <f>IF('1. Saisir données promptitude'!$B5="","",'1. Saisir données promptitude'!$B5)</f>
        <v>Diphtérie</v>
      </c>
      <c r="C4" s="212">
        <f>IF('1. Saisir données promptitude'!$G5="","",'1. Saisir données promptitude'!$G5)</f>
        <v>45174</v>
      </c>
      <c r="D4" s="61" t="str">
        <f>IF('1. Saisir données promptitude'!$D5="","",'1. Saisir données promptitude'!$D5)</f>
        <v>Région du Sud-Est</v>
      </c>
      <c r="E4" s="61" t="str">
        <f>IF('1. Saisir données promptitude'!$E5="","",'1. Saisir données promptitude'!$E5)</f>
        <v>État de Kerigam</v>
      </c>
      <c r="F4" s="84" t="str">
        <f>IF('1. Saisir données promptitude'!$F5="","",'1. Saisir données promptitude'!$F5)</f>
        <v>Mallar</v>
      </c>
      <c r="G4" s="93">
        <f>IF((OR('1. Saisir données promptitude'!$I5="",'1. Saisir données promptitude'!$G5="")),"Manquantes",IF((OR('1. Saisir données promptitude'!$I5="NA",'1. Saisir données promptitude'!$G5="NA")),"NA",_xlfn.DAYS('1. Saisir données promptitude'!$I5,'1. Saisir données promptitude'!$G5)))</f>
        <v>4</v>
      </c>
      <c r="H4" s="94">
        <f>IF((OR('1. Saisir données promptitude'!$O5="",'1. Saisir données promptitude'!$I5="")),"Manquantes",IF((OR('1. Saisir données promptitude'!O5="NA",'1. Saisir données promptitude'!$I5="NA")),"NA",_xlfn.DAYS('1. Saisir données promptitude'!$O5,'1. Saisir données promptitude'!$I5)))</f>
        <v>6</v>
      </c>
      <c r="I4" s="95">
        <f>IF((OR('1. Saisir données promptitude'!$U5="",'1. Saisir données promptitude'!$O5="")),"Manquantes",IF((OR('1. Saisir données promptitude'!$U5="NA",'1. Saisir données promptitude'!$O5="NA")),"NA",_xlfn.DAYS('1. Saisir données promptitude'!$U5,'1. Saisir données promptitude'!$O5)))</f>
        <v>7</v>
      </c>
      <c r="J4" s="95">
        <f>IF((OR('1. Saisir données promptitude'!$V5="",'1. Saisir données promptitude'!$O5="")),"Manquantes",IF((OR('1. Saisir données promptitude'!$V5="NA",'1. Saisir données promptitude'!$O5="NA")),"NA",_xlfn.DAYS('1. Saisir données promptitude'!$V5,'1. Saisir données promptitude'!$O5)))</f>
        <v>8</v>
      </c>
      <c r="K4" s="95">
        <f>IF((OR('1. Saisir données promptitude'!$W5="",'1. Saisir données promptitude'!$O5="")),"Manquantes",IF((OR('1. Saisir données promptitude'!$W5="NA",'1. Saisir données promptitude'!$O5="NA")),"NA",_xlfn.DAYS('1. Saisir données promptitude'!$W5,'1. Saisir données promptitude'!$O5)))</f>
        <v>4</v>
      </c>
      <c r="L4" s="95">
        <f>IF((OR('1. Saisir données promptitude'!$X5="",'1. Saisir données promptitude'!$O5="")),"Manquantes",IF((OR('1. Saisir données promptitude'!$X5="NA",'1. Saisir données promptitude'!$O5="NA")),"NA",_xlfn.DAYS('1. Saisir données promptitude'!$X5,'1. Saisir données promptitude'!$O5)))</f>
        <v>8</v>
      </c>
      <c r="M4" s="95">
        <f>IF((OR('1. Saisir données promptitude'!$Y5="",'1. Saisir données promptitude'!$O5="")),"Manquantes",IF((OR('1. Saisir données promptitude'!$Y5="NA",'1. Saisir données promptitude'!$O5="NA")),"NA",_xlfn.DAYS('1. Saisir données promptitude'!$Y5,'1. Saisir données promptitude'!$O5)))</f>
        <v>9</v>
      </c>
      <c r="N4" s="95">
        <f>IF((OR('1. Saisir données promptitude'!$Z5="",'1. Saisir données promptitude'!$O5="")),"Manquantes",IF((OR('1. Saisir données promptitude'!$Z5="NA",'1. Saisir données promptitude'!$O5="NA")),"NA",_xlfn.DAYS('1. Saisir données promptitude'!$Z5,'1. Saisir données promptitude'!$O5)))</f>
        <v>10</v>
      </c>
      <c r="O4" s="105">
        <f>IF((OR('1. Saisir données promptitude'!$AA5="",'1. Saisir données promptitude'!$O5="")),"Manquantes",IF((OR('1. Saisir données promptitude'!$AA5="NA",'1. Saisir données promptitude'!$O5="NA")),"NA",_xlfn.DAYS('1. Saisir données promptitude'!$AA5,'1. Saisir données promptitude'!$O5)))</f>
        <v>3</v>
      </c>
      <c r="P4" s="91">
        <f>IF(COUNTIF(I4:O4,"Manquantes")&gt;0,"Manquantes",IF((OR('1. Saisir données promptitude'!$AB5="",'1. Saisir données promptitude'!$O5="")),"Manquantes",IF((OR('1. Saisir données promptitude'!$AB5="NA",'1. Saisir données promptitude'!$O5="NA")),"NA",_xlfn.DAYS('1. Saisir données promptitude'!$AB5,'1. Saisir données promptitude'!$O5))))</f>
        <v>10</v>
      </c>
      <c r="Q4" s="16"/>
    </row>
    <row r="5" spans="1:17" ht="12.75">
      <c r="A5" s="15">
        <v>3</v>
      </c>
      <c r="B5" s="60" t="str">
        <f>IF('1. Saisir données promptitude'!$B6="","",'1. Saisir données promptitude'!$B6)</f>
        <v>Diphtérie</v>
      </c>
      <c r="C5" s="212">
        <f>IF('1. Saisir données promptitude'!$G6="","",'1. Saisir données promptitude'!$G6)</f>
        <v>45210</v>
      </c>
      <c r="D5" s="61" t="str">
        <f>IF('1. Saisir données promptitude'!$D6="","",'1. Saisir données promptitude'!$D6)</f>
        <v>Région du Sud-Est</v>
      </c>
      <c r="E5" s="61" t="str">
        <f>IF('1. Saisir données promptitude'!$E6="","",'1. Saisir données promptitude'!$E6)</f>
        <v>État de Sapona</v>
      </c>
      <c r="F5" s="84" t="str">
        <f>IF('1. Saisir données promptitude'!$F6="","",'1. Saisir données promptitude'!$F6)</f>
        <v>Seldwara</v>
      </c>
      <c r="G5" s="93">
        <f>IF((OR('1. Saisir données promptitude'!$I6="",'1. Saisir données promptitude'!$G6="")),"Manquantes",IF((OR('1. Saisir données promptitude'!$I6="NA",'1. Saisir données promptitude'!$G6="NA")),"NA",_xlfn.DAYS('1. Saisir données promptitude'!$I6,'1. Saisir données promptitude'!$G6)))</f>
        <v>10</v>
      </c>
      <c r="H5" s="94">
        <f>IF((OR('1. Saisir données promptitude'!$O6="",'1. Saisir données promptitude'!$I6="")),"Manquantes",IF((OR('1. Saisir données promptitude'!O6="NA",'1. Saisir données promptitude'!$I6="NA")),"NA",_xlfn.DAYS('1. Saisir données promptitude'!$O6,'1. Saisir données promptitude'!$I6)))</f>
        <v>1</v>
      </c>
      <c r="I5" s="95">
        <f>IF((OR('1. Saisir données promptitude'!$U6="",'1. Saisir données promptitude'!$O6="")),"Manquantes",IF((OR('1. Saisir données promptitude'!$U6="NA",'1. Saisir données promptitude'!$O6="NA")),"NA",_xlfn.DAYS('1. Saisir données promptitude'!$U6,'1. Saisir données promptitude'!$O6)))</f>
        <v>2</v>
      </c>
      <c r="J5" s="95">
        <f>IF((OR('1. Saisir données promptitude'!$V6="",'1. Saisir données promptitude'!$O6="")),"Manquantes",IF((OR('1. Saisir données promptitude'!$V6="NA",'1. Saisir données promptitude'!$O6="NA")),"NA",_xlfn.DAYS('1. Saisir données promptitude'!$V6,'1. Saisir données promptitude'!$O6)))</f>
        <v>3</v>
      </c>
      <c r="K5" s="95">
        <f>IF((OR('1. Saisir données promptitude'!$W6="",'1. Saisir données promptitude'!$O6="")),"Manquantes",IF((OR('1. Saisir données promptitude'!$W6="NA",'1. Saisir données promptitude'!$O6="NA")),"NA",_xlfn.DAYS('1. Saisir données promptitude'!$W6,'1. Saisir données promptitude'!$O6)))</f>
        <v>5</v>
      </c>
      <c r="L5" s="95">
        <f>IF((OR('1. Saisir données promptitude'!$X6="",'1. Saisir données promptitude'!$O6="")),"Manquantes",IF((OR('1. Saisir données promptitude'!$X6="NA",'1. Saisir données promptitude'!$O6="NA")),"NA",_xlfn.DAYS('1. Saisir données promptitude'!$X6,'1. Saisir données promptitude'!$O6)))</f>
        <v>2</v>
      </c>
      <c r="M5" s="95">
        <f>IF((OR('1. Saisir données promptitude'!$Y6="",'1. Saisir données promptitude'!$O6="")),"Manquantes",IF((OR('1. Saisir données promptitude'!$Y6="NA",'1. Saisir données promptitude'!$O6="NA")),"NA",_xlfn.DAYS('1. Saisir données promptitude'!$Y6,'1. Saisir données promptitude'!$O6)))</f>
        <v>4</v>
      </c>
      <c r="N5" s="95">
        <f>IF((OR('1. Saisir données promptitude'!$Z6="",'1. Saisir données promptitude'!$O6="")),"Manquantes",IF((OR('1. Saisir données promptitude'!$Z6="NA",'1. Saisir données promptitude'!$O6="NA")),"NA",_xlfn.DAYS('1. Saisir données promptitude'!$Z6,'1. Saisir données promptitude'!$O6)))</f>
        <v>3</v>
      </c>
      <c r="O5" s="105">
        <f>IF((OR('1. Saisir données promptitude'!$AA6="",'1. Saisir données promptitude'!$O6="")),"Manquantes",IF((OR('1. Saisir données promptitude'!$AA6="NA",'1. Saisir données promptitude'!$O6="NA")),"NA",_xlfn.DAYS('1. Saisir données promptitude'!$AA6,'1. Saisir données promptitude'!$O6)))</f>
        <v>1</v>
      </c>
      <c r="P5" s="91">
        <f>IF(COUNTIF(I5:O5,"Manquantes")&gt;0,"Manquantes",IF((OR('1. Saisir données promptitude'!$AB6="",'1. Saisir données promptitude'!$O6="")),"Manquantes",IF((OR('1. Saisir données promptitude'!$AB6="NA",'1. Saisir données promptitude'!$O6="NA")),"NA",_xlfn.DAYS('1. Saisir données promptitude'!$AB6,'1. Saisir données promptitude'!$O6))))</f>
        <v>5</v>
      </c>
      <c r="Q5" s="189" t="s">
        <v>108</v>
      </c>
    </row>
    <row r="6" spans="1:17" ht="12.75">
      <c r="A6" s="17">
        <v>4</v>
      </c>
      <c r="B6" s="60" t="str">
        <f>IF('1. Saisir données promptitude'!$B7="","",'1. Saisir données promptitude'!$B7)</f>
        <v/>
      </c>
      <c r="C6" s="212" t="str">
        <f>IF('1. Saisir données promptitude'!$G7="","",'1. Saisir données promptitude'!$G7)</f>
        <v/>
      </c>
      <c r="D6" s="61" t="str">
        <f>IF('1. Saisir données promptitude'!$D7="","",'1. Saisir données promptitude'!$D7)</f>
        <v/>
      </c>
      <c r="E6" s="61" t="str">
        <f>IF('1. Saisir données promptitude'!$E7="","",'1. Saisir données promptitude'!$E7)</f>
        <v/>
      </c>
      <c r="F6" s="84" t="str">
        <f>IF('1. Saisir données promptitude'!$F7="","",'1. Saisir données promptitude'!$F7)</f>
        <v/>
      </c>
      <c r="G6" s="93" t="str">
        <f>IF((OR('1. Saisir données promptitude'!$I7="",'1. Saisir données promptitude'!$G7="")),"Manquantes",IF((OR('1. Saisir données promptitude'!$I7="NA",'1. Saisir données promptitude'!$G7="NA")),"NA",_xlfn.DAYS('1. Saisir données promptitude'!$I7,'1. Saisir données promptitude'!$G7)))</f>
        <v>Manquantes</v>
      </c>
      <c r="H6" s="94" t="str">
        <f>IF((OR('1. Saisir données promptitude'!$O7="",'1. Saisir données promptitude'!$I7="")),"Manquantes",IF((OR('1. Saisir données promptitude'!O7="NA",'1. Saisir données promptitude'!$I7="NA")),"NA",_xlfn.DAYS('1. Saisir données promptitude'!$O7,'1. Saisir données promptitude'!$I7)))</f>
        <v>Manquantes</v>
      </c>
      <c r="I6" s="95" t="str">
        <f>IF((OR('1. Saisir données promptitude'!$U7="",'1. Saisir données promptitude'!$O7="")),"Manquantes",IF((OR('1. Saisir données promptitude'!$U7="NA",'1. Saisir données promptitude'!$O7="NA")),"NA",_xlfn.DAYS('1. Saisir données promptitude'!$U7,'1. Saisir données promptitude'!$O7)))</f>
        <v>Manquantes</v>
      </c>
      <c r="J6" s="95" t="str">
        <f>IF((OR('1. Saisir données promptitude'!$V7="",'1. Saisir données promptitude'!$O7="")),"Manquantes",IF((OR('1. Saisir données promptitude'!$V7="NA",'1. Saisir données promptitude'!$O7="NA")),"NA",_xlfn.DAYS('1. Saisir données promptitude'!$V7,'1. Saisir données promptitude'!$O7)))</f>
        <v>Manquantes</v>
      </c>
      <c r="K6" s="95" t="str">
        <f>IF((OR('1. Saisir données promptitude'!$W7="",'1. Saisir données promptitude'!$O7="")),"Manquantes",IF((OR('1. Saisir données promptitude'!$W7="NA",'1. Saisir données promptitude'!$O7="NA")),"NA",_xlfn.DAYS('1. Saisir données promptitude'!$W7,'1. Saisir données promptitude'!$O7)))</f>
        <v>Manquantes</v>
      </c>
      <c r="L6" s="95" t="str">
        <f>IF((OR('1. Saisir données promptitude'!$X7="",'1. Saisir données promptitude'!$O7="")),"Manquantes",IF((OR('1. Saisir données promptitude'!$X7="NA",'1. Saisir données promptitude'!$O7="NA")),"NA",_xlfn.DAYS('1. Saisir données promptitude'!$X7,'1. Saisir données promptitude'!$O7)))</f>
        <v>Manquantes</v>
      </c>
      <c r="M6" s="95" t="str">
        <f>IF((OR('1. Saisir données promptitude'!$Y7="",'1. Saisir données promptitude'!$O7="")),"Manquantes",IF((OR('1. Saisir données promptitude'!$Y7="NA",'1. Saisir données promptitude'!$O7="NA")),"NA",_xlfn.DAYS('1. Saisir données promptitude'!$Y7,'1. Saisir données promptitude'!$O7)))</f>
        <v>Manquantes</v>
      </c>
      <c r="N6" s="95" t="str">
        <f>IF((OR('1. Saisir données promptitude'!$Z7="",'1. Saisir données promptitude'!$O7="")),"Manquantes",IF((OR('1. Saisir données promptitude'!$Z7="NA",'1. Saisir données promptitude'!$O7="NA")),"NA",_xlfn.DAYS('1. Saisir données promptitude'!$Z7,'1. Saisir données promptitude'!$O7)))</f>
        <v>Manquantes</v>
      </c>
      <c r="O6" s="105" t="str">
        <f>IF((OR('1. Saisir données promptitude'!$AA7="",'1. Saisir données promptitude'!$O7="")),"Manquantes",IF((OR('1. Saisir données promptitude'!$AA7="NA",'1. Saisir données promptitude'!$O7="NA")),"NA",_xlfn.DAYS('1. Saisir données promptitude'!$AA7,'1. Saisir données promptitude'!$O7)))</f>
        <v>Manquantes</v>
      </c>
      <c r="P6" s="91" t="str">
        <f>IF(COUNTIF(I6:O6,"Manquantes")&gt;0,"Manquantes",IF((OR('1. Saisir données promptitude'!$AB7="",'1. Saisir données promptitude'!$O7="")),"Manquantes",IF((OR('1. Saisir données promptitude'!$AB7="NA",'1. Saisir données promptitude'!$O7="NA")),"NA",_xlfn.DAYS('1. Saisir données promptitude'!$AB7,'1. Saisir données promptitude'!$O7))))</f>
        <v>Manquantes</v>
      </c>
      <c r="Q6" s="16"/>
    </row>
    <row r="7" spans="1:17" ht="12.75">
      <c r="A7" s="15">
        <v>5</v>
      </c>
      <c r="B7" s="60" t="str">
        <f>IF('1. Saisir données promptitude'!$B8="","",'1. Saisir données promptitude'!$B8)</f>
        <v/>
      </c>
      <c r="C7" s="212" t="str">
        <f>IF('1. Saisir données promptitude'!$G8="","",'1. Saisir données promptitude'!$G8)</f>
        <v/>
      </c>
      <c r="D7" s="61" t="str">
        <f>IF('1. Saisir données promptitude'!$D8="","",'1. Saisir données promptitude'!$D8)</f>
        <v/>
      </c>
      <c r="E7" s="61" t="str">
        <f>IF('1. Saisir données promptitude'!$E8="","",'1. Saisir données promptitude'!$E8)</f>
        <v/>
      </c>
      <c r="F7" s="84" t="str">
        <f>IF('1. Saisir données promptitude'!$F8="","",'1. Saisir données promptitude'!$F8)</f>
        <v/>
      </c>
      <c r="G7" s="93" t="str">
        <f>IF((OR('1. Saisir données promptitude'!$I8="",'1. Saisir données promptitude'!$G8="")),"Manquantes",IF((OR('1. Saisir données promptitude'!$I8="NA",'1. Saisir données promptitude'!$G8="NA")),"NA",_xlfn.DAYS('1. Saisir données promptitude'!$I8,'1. Saisir données promptitude'!$G8)))</f>
        <v>Manquantes</v>
      </c>
      <c r="H7" s="94" t="str">
        <f>IF((OR('1. Saisir données promptitude'!$O8="",'1. Saisir données promptitude'!$I8="")),"Manquantes",IF((OR('1. Saisir données promptitude'!O8="NA",'1. Saisir données promptitude'!$I8="NA")),"NA",_xlfn.DAYS('1. Saisir données promptitude'!$O8,'1. Saisir données promptitude'!$I8)))</f>
        <v>Manquantes</v>
      </c>
      <c r="I7" s="95" t="str">
        <f>IF((OR('1. Saisir données promptitude'!$U8="",'1. Saisir données promptitude'!$O8="")),"Manquantes",IF((OR('1. Saisir données promptitude'!$U8="NA",'1. Saisir données promptitude'!$O8="NA")),"NA",_xlfn.DAYS('1. Saisir données promptitude'!$U8,'1. Saisir données promptitude'!$O8)))</f>
        <v>Manquantes</v>
      </c>
      <c r="J7" s="95" t="str">
        <f>IF((OR('1. Saisir données promptitude'!$V8="",'1. Saisir données promptitude'!$O8="")),"Manquantes",IF((OR('1. Saisir données promptitude'!$V8="NA",'1. Saisir données promptitude'!$O8="NA")),"NA",_xlfn.DAYS('1. Saisir données promptitude'!$V8,'1. Saisir données promptitude'!$O8)))</f>
        <v>Manquantes</v>
      </c>
      <c r="K7" s="95" t="str">
        <f>IF((OR('1. Saisir données promptitude'!$W8="",'1. Saisir données promptitude'!$O8="")),"Manquantes",IF((OR('1. Saisir données promptitude'!$W8="NA",'1. Saisir données promptitude'!$O8="NA")),"NA",_xlfn.DAYS('1. Saisir données promptitude'!$W8,'1. Saisir données promptitude'!$O8)))</f>
        <v>Manquantes</v>
      </c>
      <c r="L7" s="95" t="str">
        <f>IF((OR('1. Saisir données promptitude'!$X8="",'1. Saisir données promptitude'!$O8="")),"Manquantes",IF((OR('1. Saisir données promptitude'!$X8="NA",'1. Saisir données promptitude'!$O8="NA")),"NA",_xlfn.DAYS('1. Saisir données promptitude'!$X8,'1. Saisir données promptitude'!$O8)))</f>
        <v>Manquantes</v>
      </c>
      <c r="M7" s="95" t="str">
        <f>IF((OR('1. Saisir données promptitude'!$Y8="",'1. Saisir données promptitude'!$O8="")),"Manquantes",IF((OR('1. Saisir données promptitude'!$Y8="NA",'1. Saisir données promptitude'!$O8="NA")),"NA",_xlfn.DAYS('1. Saisir données promptitude'!$Y8,'1. Saisir données promptitude'!$O8)))</f>
        <v>Manquantes</v>
      </c>
      <c r="N7" s="95" t="str">
        <f>IF((OR('1. Saisir données promptitude'!$Z8="",'1. Saisir données promptitude'!$O8="")),"Manquantes",IF((OR('1. Saisir données promptitude'!$Z8="NA",'1. Saisir données promptitude'!$O8="NA")),"NA",_xlfn.DAYS('1. Saisir données promptitude'!$Z8,'1. Saisir données promptitude'!$O8)))</f>
        <v>Manquantes</v>
      </c>
      <c r="O7" s="105" t="str">
        <f>IF((OR('1. Saisir données promptitude'!$AA8="",'1. Saisir données promptitude'!$O8="")),"Manquantes",IF((OR('1. Saisir données promptitude'!$AA8="NA",'1. Saisir données promptitude'!$O8="NA")),"NA",_xlfn.DAYS('1. Saisir données promptitude'!$AA8,'1. Saisir données promptitude'!$O8)))</f>
        <v>Manquantes</v>
      </c>
      <c r="P7" s="91" t="str">
        <f>IF(COUNTIF(I7:O7,"Manquantes")&gt;0,"Manquantes",IF((OR('1. Saisir données promptitude'!$AB8="",'1. Saisir données promptitude'!$O8="")),"Manquantes",IF((OR('1. Saisir données promptitude'!$AB8="NA",'1. Saisir données promptitude'!$O8="NA")),"NA",_xlfn.DAYS('1. Saisir données promptitude'!$AB8,'1. Saisir données promptitude'!$O8))))</f>
        <v>Manquantes</v>
      </c>
      <c r="Q7" s="16"/>
    </row>
    <row r="8" spans="1:17" ht="12.75">
      <c r="A8" s="17">
        <v>6</v>
      </c>
      <c r="B8" s="60" t="str">
        <f>IF('1. Saisir données promptitude'!$B9="","",'1. Saisir données promptitude'!$B9)</f>
        <v/>
      </c>
      <c r="C8" s="212" t="str">
        <f>IF('1. Saisir données promptitude'!$G9="","",'1. Saisir données promptitude'!$G9)</f>
        <v/>
      </c>
      <c r="D8" s="61" t="str">
        <f>IF('1. Saisir données promptitude'!$D9="","",'1. Saisir données promptitude'!$D9)</f>
        <v/>
      </c>
      <c r="E8" s="61" t="str">
        <f>IF('1. Saisir données promptitude'!$E9="","",'1. Saisir données promptitude'!$E9)</f>
        <v/>
      </c>
      <c r="F8" s="84" t="str">
        <f>IF('1. Saisir données promptitude'!$F9="","",'1. Saisir données promptitude'!$F9)</f>
        <v/>
      </c>
      <c r="G8" s="93" t="str">
        <f>IF((OR('1. Saisir données promptitude'!$I9="",'1. Saisir données promptitude'!$G9="")),"Manquantes",IF((OR('1. Saisir données promptitude'!$I9="NA",'1. Saisir données promptitude'!$G9="NA")),"NA",_xlfn.DAYS('1. Saisir données promptitude'!$I9,'1. Saisir données promptitude'!$G9)))</f>
        <v>Manquantes</v>
      </c>
      <c r="H8" s="94" t="str">
        <f>IF((OR('1. Saisir données promptitude'!$O9="",'1. Saisir données promptitude'!$I9="")),"Manquantes",IF((OR('1. Saisir données promptitude'!O9="NA",'1. Saisir données promptitude'!$I9="NA")),"NA",_xlfn.DAYS('1. Saisir données promptitude'!$O9,'1. Saisir données promptitude'!$I9)))</f>
        <v>Manquantes</v>
      </c>
      <c r="I8" s="95" t="str">
        <f>IF((OR('1. Saisir données promptitude'!$U9="",'1. Saisir données promptitude'!$O9="")),"Manquantes",IF((OR('1. Saisir données promptitude'!$U9="NA",'1. Saisir données promptitude'!$O9="NA")),"NA",_xlfn.DAYS('1. Saisir données promptitude'!$U9,'1. Saisir données promptitude'!$O9)))</f>
        <v>Manquantes</v>
      </c>
      <c r="J8" s="95" t="str">
        <f>IF((OR('1. Saisir données promptitude'!$V9="",'1. Saisir données promptitude'!$O9="")),"Manquantes",IF((OR('1. Saisir données promptitude'!$V9="NA",'1. Saisir données promptitude'!$O9="NA")),"NA",_xlfn.DAYS('1. Saisir données promptitude'!$V9,'1. Saisir données promptitude'!$O9)))</f>
        <v>Manquantes</v>
      </c>
      <c r="K8" s="95" t="str">
        <f>IF((OR('1. Saisir données promptitude'!$W9="",'1. Saisir données promptitude'!$O9="")),"Manquantes",IF((OR('1. Saisir données promptitude'!$W9="NA",'1. Saisir données promptitude'!$O9="NA")),"NA",_xlfn.DAYS('1. Saisir données promptitude'!$W9,'1. Saisir données promptitude'!$O9)))</f>
        <v>Manquantes</v>
      </c>
      <c r="L8" s="95" t="str">
        <f>IF((OR('1. Saisir données promptitude'!$X9="",'1. Saisir données promptitude'!$O9="")),"Manquantes",IF((OR('1. Saisir données promptitude'!$X9="NA",'1. Saisir données promptitude'!$O9="NA")),"NA",_xlfn.DAYS('1. Saisir données promptitude'!$X9,'1. Saisir données promptitude'!$O9)))</f>
        <v>Manquantes</v>
      </c>
      <c r="M8" s="95" t="str">
        <f>IF((OR('1. Saisir données promptitude'!$Y9="",'1. Saisir données promptitude'!$O9="")),"Manquantes",IF((OR('1. Saisir données promptitude'!$Y9="NA",'1. Saisir données promptitude'!$O9="NA")),"NA",_xlfn.DAYS('1. Saisir données promptitude'!$Y9,'1. Saisir données promptitude'!$O9)))</f>
        <v>Manquantes</v>
      </c>
      <c r="N8" s="95" t="str">
        <f>IF((OR('1. Saisir données promptitude'!$Z9="",'1. Saisir données promptitude'!$O9="")),"Manquantes",IF((OR('1. Saisir données promptitude'!$Z9="NA",'1. Saisir données promptitude'!$O9="NA")),"NA",_xlfn.DAYS('1. Saisir données promptitude'!$Z9,'1. Saisir données promptitude'!$O9)))</f>
        <v>Manquantes</v>
      </c>
      <c r="O8" s="105" t="str">
        <f>IF((OR('1. Saisir données promptitude'!$AA9="",'1. Saisir données promptitude'!$O9="")),"Manquantes",IF((OR('1. Saisir données promptitude'!$AA9="NA",'1. Saisir données promptitude'!$O9="NA")),"NA",_xlfn.DAYS('1. Saisir données promptitude'!$AA9,'1. Saisir données promptitude'!$O9)))</f>
        <v>Manquantes</v>
      </c>
      <c r="P8" s="91" t="str">
        <f>IF(COUNTIF(I8:O8,"Manquantes")&gt;0,"Manquantes",IF((OR('1. Saisir données promptitude'!$AB9="",'1. Saisir données promptitude'!$O9="")),"Manquantes",IF((OR('1. Saisir données promptitude'!$AB9="NA",'1. Saisir données promptitude'!$O9="NA")),"NA",_xlfn.DAYS('1. Saisir données promptitude'!$AB9,'1. Saisir données promptitude'!$O9))))</f>
        <v>Manquantes</v>
      </c>
      <c r="Q8" s="16"/>
    </row>
    <row r="9" spans="1:17" ht="12.75">
      <c r="A9" s="15">
        <v>7</v>
      </c>
      <c r="B9" s="60" t="str">
        <f>IF('1. Saisir données promptitude'!$B10="","",'1. Saisir données promptitude'!$B10)</f>
        <v/>
      </c>
      <c r="C9" s="212" t="str">
        <f>IF('1. Saisir données promptitude'!$G10="","",'1. Saisir données promptitude'!$G10)</f>
        <v/>
      </c>
      <c r="D9" s="61" t="str">
        <f>IF('1. Saisir données promptitude'!$D10="","",'1. Saisir données promptitude'!$D10)</f>
        <v/>
      </c>
      <c r="E9" s="61" t="str">
        <f>IF('1. Saisir données promptitude'!$E10="","",'1. Saisir données promptitude'!$E10)</f>
        <v/>
      </c>
      <c r="F9" s="84" t="str">
        <f>IF('1. Saisir données promptitude'!$F10="","",'1. Saisir données promptitude'!$F10)</f>
        <v/>
      </c>
      <c r="G9" s="93" t="str">
        <f>IF((OR('1. Saisir données promptitude'!$I10="",'1. Saisir données promptitude'!$G10="")),"Manquantes",IF((OR('1. Saisir données promptitude'!$I10="NA",'1. Saisir données promptitude'!$G10="NA")),"NA",_xlfn.DAYS('1. Saisir données promptitude'!$I10,'1. Saisir données promptitude'!$G10)))</f>
        <v>Manquantes</v>
      </c>
      <c r="H9" s="94" t="str">
        <f>IF((OR('1. Saisir données promptitude'!$O10="",'1. Saisir données promptitude'!$I10="")),"Manquantes",IF((OR('1. Saisir données promptitude'!O10="NA",'1. Saisir données promptitude'!$I10="NA")),"NA",_xlfn.DAYS('1. Saisir données promptitude'!$O10,'1. Saisir données promptitude'!$I10)))</f>
        <v>Manquantes</v>
      </c>
      <c r="I9" s="95" t="str">
        <f>IF((OR('1. Saisir données promptitude'!$U10="",'1. Saisir données promptitude'!$O10="")),"Manquantes",IF((OR('1. Saisir données promptitude'!$U10="NA",'1. Saisir données promptitude'!$O10="NA")),"NA",_xlfn.DAYS('1. Saisir données promptitude'!$U10,'1. Saisir données promptitude'!$O10)))</f>
        <v>Manquantes</v>
      </c>
      <c r="J9" s="95" t="str">
        <f>IF((OR('1. Saisir données promptitude'!$V10="",'1. Saisir données promptitude'!$O10="")),"Manquantes",IF((OR('1. Saisir données promptitude'!$V10="NA",'1. Saisir données promptitude'!$O10="NA")),"NA",_xlfn.DAYS('1. Saisir données promptitude'!$V10,'1. Saisir données promptitude'!$O10)))</f>
        <v>Manquantes</v>
      </c>
      <c r="K9" s="95" t="str">
        <f>IF((OR('1. Saisir données promptitude'!$W10="",'1. Saisir données promptitude'!$O10="")),"Manquantes",IF((OR('1. Saisir données promptitude'!$W10="NA",'1. Saisir données promptitude'!$O10="NA")),"NA",_xlfn.DAYS('1. Saisir données promptitude'!$W10,'1. Saisir données promptitude'!$O10)))</f>
        <v>Manquantes</v>
      </c>
      <c r="L9" s="95" t="str">
        <f>IF((OR('1. Saisir données promptitude'!$X10="",'1. Saisir données promptitude'!$O10="")),"Manquantes",IF((OR('1. Saisir données promptitude'!$X10="NA",'1. Saisir données promptitude'!$O10="NA")),"NA",_xlfn.DAYS('1. Saisir données promptitude'!$X10,'1. Saisir données promptitude'!$O10)))</f>
        <v>Manquantes</v>
      </c>
      <c r="M9" s="95" t="str">
        <f>IF((OR('1. Saisir données promptitude'!$Y10="",'1. Saisir données promptitude'!$O10="")),"Manquantes",IF((OR('1. Saisir données promptitude'!$Y10="NA",'1. Saisir données promptitude'!$O10="NA")),"NA",_xlfn.DAYS('1. Saisir données promptitude'!$Y10,'1. Saisir données promptitude'!$O10)))</f>
        <v>Manquantes</v>
      </c>
      <c r="N9" s="95" t="str">
        <f>IF((OR('1. Saisir données promptitude'!$Z10="",'1. Saisir données promptitude'!$O10="")),"Manquantes",IF((OR('1. Saisir données promptitude'!$Z10="NA",'1. Saisir données promptitude'!$O10="NA")),"NA",_xlfn.DAYS('1. Saisir données promptitude'!$Z10,'1. Saisir données promptitude'!$O10)))</f>
        <v>Manquantes</v>
      </c>
      <c r="O9" s="105" t="str">
        <f>IF((OR('1. Saisir données promptitude'!$AA10="",'1. Saisir données promptitude'!$O10="")),"Manquantes",IF((OR('1. Saisir données promptitude'!$AA10="NA",'1. Saisir données promptitude'!$O10="NA")),"NA",_xlfn.DAYS('1. Saisir données promptitude'!$AA10,'1. Saisir données promptitude'!$O10)))</f>
        <v>Manquantes</v>
      </c>
      <c r="P9" s="91" t="str">
        <f>IF(COUNTIF(I9:O9,"Manquantes")&gt;0,"Manquantes",IF((OR('1. Saisir données promptitude'!$AB10="",'1. Saisir données promptitude'!$O10="")),"Manquantes",IF((OR('1. Saisir données promptitude'!$AB10="NA",'1. Saisir données promptitude'!$O10="NA")),"NA",_xlfn.DAYS('1. Saisir données promptitude'!$AB10,'1. Saisir données promptitude'!$O10))))</f>
        <v>Manquantes</v>
      </c>
      <c r="Q9" s="16"/>
    </row>
    <row r="10" spans="1:17" ht="12.75">
      <c r="A10" s="17">
        <v>8</v>
      </c>
      <c r="B10" s="60" t="str">
        <f>IF('1. Saisir données promptitude'!$B11="","",'1. Saisir données promptitude'!$B11)</f>
        <v/>
      </c>
      <c r="C10" s="212" t="str">
        <f>IF('1. Saisir données promptitude'!$G11="","",'1. Saisir données promptitude'!$G11)</f>
        <v/>
      </c>
      <c r="D10" s="61" t="str">
        <f>IF('1. Saisir données promptitude'!$D11="","",'1. Saisir données promptitude'!$D11)</f>
        <v/>
      </c>
      <c r="E10" s="62" t="str">
        <f>IF('1. Saisir données promptitude'!$E11="","",'1. Saisir données promptitude'!$E11)</f>
        <v/>
      </c>
      <c r="F10" s="84" t="str">
        <f>IF('1. Saisir données promptitude'!$F11="","",'1. Saisir données promptitude'!$F11)</f>
        <v/>
      </c>
      <c r="G10" s="93" t="str">
        <f>IF((OR('1. Saisir données promptitude'!$I11="",'1. Saisir données promptitude'!$G11="")),"Manquantes",IF((OR('1. Saisir données promptitude'!$I11="NA",'1. Saisir données promptitude'!$G11="NA")),"NA",_xlfn.DAYS('1. Saisir données promptitude'!$I11,'1. Saisir données promptitude'!$G11)))</f>
        <v>Manquantes</v>
      </c>
      <c r="H10" s="94" t="str">
        <f>IF((OR('1. Saisir données promptitude'!$O11="",'1. Saisir données promptitude'!$I11="")),"Manquantes",IF((OR('1. Saisir données promptitude'!O11="NA",'1. Saisir données promptitude'!$I11="NA")),"NA",_xlfn.DAYS('1. Saisir données promptitude'!$O11,'1. Saisir données promptitude'!$I11)))</f>
        <v>Manquantes</v>
      </c>
      <c r="I10" s="95" t="str">
        <f>IF((OR('1. Saisir données promptitude'!$U11="",'1. Saisir données promptitude'!$O11="")),"Manquantes",IF((OR('1. Saisir données promptitude'!$U11="NA",'1. Saisir données promptitude'!$O11="NA")),"NA",_xlfn.DAYS('1. Saisir données promptitude'!$U11,'1. Saisir données promptitude'!$O11)))</f>
        <v>Manquantes</v>
      </c>
      <c r="J10" s="95" t="str">
        <f>IF((OR('1. Saisir données promptitude'!$V11="",'1. Saisir données promptitude'!$O11="")),"Manquantes",IF((OR('1. Saisir données promptitude'!$V11="NA",'1. Saisir données promptitude'!$O11="NA")),"NA",_xlfn.DAYS('1. Saisir données promptitude'!$V11,'1. Saisir données promptitude'!$O11)))</f>
        <v>Manquantes</v>
      </c>
      <c r="K10" s="95" t="str">
        <f>IF((OR('1. Saisir données promptitude'!$W11="",'1. Saisir données promptitude'!$O11="")),"Manquantes",IF((OR('1. Saisir données promptitude'!$W11="NA",'1. Saisir données promptitude'!$O11="NA")),"NA",_xlfn.DAYS('1. Saisir données promptitude'!$W11,'1. Saisir données promptitude'!$O11)))</f>
        <v>Manquantes</v>
      </c>
      <c r="L10" s="95" t="str">
        <f>IF((OR('1. Saisir données promptitude'!$X11="",'1. Saisir données promptitude'!$O11="")),"Manquantes",IF((OR('1. Saisir données promptitude'!$X11="NA",'1. Saisir données promptitude'!$O11="NA")),"NA",_xlfn.DAYS('1. Saisir données promptitude'!$X11,'1. Saisir données promptitude'!$O11)))</f>
        <v>Manquantes</v>
      </c>
      <c r="M10" s="95" t="str">
        <f>IF((OR('1. Saisir données promptitude'!$Y11="",'1. Saisir données promptitude'!$O11="")),"Manquantes",IF((OR('1. Saisir données promptitude'!$Y11="NA",'1. Saisir données promptitude'!$O11="NA")),"NA",_xlfn.DAYS('1. Saisir données promptitude'!$Y11,'1. Saisir données promptitude'!$O11)))</f>
        <v>Manquantes</v>
      </c>
      <c r="N10" s="95" t="str">
        <f>IF((OR('1. Saisir données promptitude'!$Z11="",'1. Saisir données promptitude'!$O11="")),"Manquantes",IF((OR('1. Saisir données promptitude'!$Z11="NA",'1. Saisir données promptitude'!$O11="NA")),"NA",_xlfn.DAYS('1. Saisir données promptitude'!$Z11,'1. Saisir données promptitude'!$O11)))</f>
        <v>Manquantes</v>
      </c>
      <c r="O10" s="105" t="str">
        <f>IF((OR('1. Saisir données promptitude'!$AA11="",'1. Saisir données promptitude'!$O11="")),"Manquantes",IF((OR('1. Saisir données promptitude'!$AA11="NA",'1. Saisir données promptitude'!$O11="NA")),"NA",_xlfn.DAYS('1. Saisir données promptitude'!$AA11,'1. Saisir données promptitude'!$O11)))</f>
        <v>Manquantes</v>
      </c>
      <c r="P10" s="91" t="str">
        <f>IF(COUNTIF(I10:O10,"Manquantes")&gt;0,"Manquantes",IF((OR('1. Saisir données promptitude'!$AB11="",'1. Saisir données promptitude'!$O11="")),"Manquantes",IF((OR('1. Saisir données promptitude'!$AB11="NA",'1. Saisir données promptitude'!$O11="NA")),"NA",_xlfn.DAYS('1. Saisir données promptitude'!$AB11,'1. Saisir données promptitude'!$O11))))</f>
        <v>Manquantes</v>
      </c>
      <c r="Q10" s="16"/>
    </row>
    <row r="11" spans="1:17" ht="12.75">
      <c r="A11" s="15">
        <v>9</v>
      </c>
      <c r="B11" s="60" t="str">
        <f>IF('1. Saisir données promptitude'!$B12="","",'1. Saisir données promptitude'!$B12)</f>
        <v/>
      </c>
      <c r="C11" s="212" t="str">
        <f>IF('1. Saisir données promptitude'!$G12="","",'1. Saisir données promptitude'!$G12)</f>
        <v/>
      </c>
      <c r="D11" s="61" t="str">
        <f>IF('1. Saisir données promptitude'!$D12="","",'1. Saisir données promptitude'!$D12)</f>
        <v/>
      </c>
      <c r="E11" s="63" t="str">
        <f>IF('1. Saisir données promptitude'!$E12="","",'1. Saisir données promptitude'!$E12)</f>
        <v/>
      </c>
      <c r="F11" s="84" t="str">
        <f>IF('1. Saisir données promptitude'!$F12="","",'1. Saisir données promptitude'!$F12)</f>
        <v/>
      </c>
      <c r="G11" s="93" t="str">
        <f>IF((OR('1. Saisir données promptitude'!$I12="",'1. Saisir données promptitude'!$G12="")),"Manquantes",IF((OR('1. Saisir données promptitude'!$I12="NA",'1. Saisir données promptitude'!$G12="NA")),"NA",_xlfn.DAYS('1. Saisir données promptitude'!$I12,'1. Saisir données promptitude'!$G12)))</f>
        <v>Manquantes</v>
      </c>
      <c r="H11" s="94" t="str">
        <f>IF((OR('1. Saisir données promptitude'!$O12="",'1. Saisir données promptitude'!$I12="")),"Manquantes",IF((OR('1. Saisir données promptitude'!O12="NA",'1. Saisir données promptitude'!$I12="NA")),"NA",_xlfn.DAYS('1. Saisir données promptitude'!$O12,'1. Saisir données promptitude'!$I12)))</f>
        <v>Manquantes</v>
      </c>
      <c r="I11" s="95" t="str">
        <f>IF((OR('1. Saisir données promptitude'!$U12="",'1. Saisir données promptitude'!$O12="")),"Manquantes",IF((OR('1. Saisir données promptitude'!$U12="NA",'1. Saisir données promptitude'!$O12="NA")),"NA",_xlfn.DAYS('1. Saisir données promptitude'!$U12,'1. Saisir données promptitude'!$O12)))</f>
        <v>Manquantes</v>
      </c>
      <c r="J11" s="95" t="str">
        <f>IF((OR('1. Saisir données promptitude'!$V12="",'1. Saisir données promptitude'!$O12="")),"Manquantes",IF((OR('1. Saisir données promptitude'!$V12="NA",'1. Saisir données promptitude'!$O12="NA")),"NA",_xlfn.DAYS('1. Saisir données promptitude'!$V12,'1. Saisir données promptitude'!$O12)))</f>
        <v>Manquantes</v>
      </c>
      <c r="K11" s="95" t="str">
        <f>IF((OR('1. Saisir données promptitude'!$W12="",'1. Saisir données promptitude'!$O12="")),"Manquantes",IF((OR('1. Saisir données promptitude'!$W12="NA",'1. Saisir données promptitude'!$O12="NA")),"NA",_xlfn.DAYS('1. Saisir données promptitude'!$W12,'1. Saisir données promptitude'!$O12)))</f>
        <v>Manquantes</v>
      </c>
      <c r="L11" s="95" t="str">
        <f>IF((OR('1. Saisir données promptitude'!$X12="",'1. Saisir données promptitude'!$O12="")),"Manquantes",IF((OR('1. Saisir données promptitude'!$X12="NA",'1. Saisir données promptitude'!$O12="NA")),"NA",_xlfn.DAYS('1. Saisir données promptitude'!$X12,'1. Saisir données promptitude'!$O12)))</f>
        <v>Manquantes</v>
      </c>
      <c r="M11" s="95" t="str">
        <f>IF((OR('1. Saisir données promptitude'!$Y12="",'1. Saisir données promptitude'!$O12="")),"Manquantes",IF((OR('1. Saisir données promptitude'!$Y12="NA",'1. Saisir données promptitude'!$O12="NA")),"NA",_xlfn.DAYS('1. Saisir données promptitude'!$Y12,'1. Saisir données promptitude'!$O12)))</f>
        <v>Manquantes</v>
      </c>
      <c r="N11" s="95" t="str">
        <f>IF((OR('1. Saisir données promptitude'!$Z12="",'1. Saisir données promptitude'!$O12="")),"Manquantes",IF((OR('1. Saisir données promptitude'!$Z12="NA",'1. Saisir données promptitude'!$O12="NA")),"NA",_xlfn.DAYS('1. Saisir données promptitude'!$Z12,'1. Saisir données promptitude'!$O12)))</f>
        <v>Manquantes</v>
      </c>
      <c r="O11" s="105" t="str">
        <f>IF((OR('1. Saisir données promptitude'!$AA12="",'1. Saisir données promptitude'!$O12="")),"Manquantes",IF((OR('1. Saisir données promptitude'!$AA12="NA",'1. Saisir données promptitude'!$O12="NA")),"NA",_xlfn.DAYS('1. Saisir données promptitude'!$AA12,'1. Saisir données promptitude'!$O12)))</f>
        <v>Manquantes</v>
      </c>
      <c r="P11" s="91" t="str">
        <f>IF(COUNTIF(I11:O11,"Manquantes")&gt;0,"Manquantes",IF((OR('1. Saisir données promptitude'!$AB12="",'1. Saisir données promptitude'!$O12="")),"Manquantes",IF((OR('1. Saisir données promptitude'!$AB12="NA",'1. Saisir données promptitude'!$O12="NA")),"NA",_xlfn.DAYS('1. Saisir données promptitude'!$AB12,'1. Saisir données promptitude'!$O12))))</f>
        <v>Manquantes</v>
      </c>
      <c r="Q11" s="16"/>
    </row>
    <row r="12" spans="1:17" ht="12.75">
      <c r="A12" s="17">
        <v>10</v>
      </c>
      <c r="B12" s="60" t="str">
        <f>IF('1. Saisir données promptitude'!$B13="","",'1. Saisir données promptitude'!$B13)</f>
        <v/>
      </c>
      <c r="C12" s="212" t="str">
        <f>IF('1. Saisir données promptitude'!$G13="","",'1. Saisir données promptitude'!$G13)</f>
        <v/>
      </c>
      <c r="D12" s="61" t="str">
        <f>IF('1. Saisir données promptitude'!$D13="","",'1. Saisir données promptitude'!$D13)</f>
        <v/>
      </c>
      <c r="E12" s="61" t="str">
        <f>IF('1. Saisir données promptitude'!$E13="","",'1. Saisir données promptitude'!$E13)</f>
        <v/>
      </c>
      <c r="F12" s="84" t="str">
        <f>IF('1. Saisir données promptitude'!$F13="","",'1. Saisir données promptitude'!$F13)</f>
        <v/>
      </c>
      <c r="G12" s="93" t="str">
        <f>IF((OR('1. Saisir données promptitude'!$I13="",'1. Saisir données promptitude'!$G13="")),"Manquantes",IF((OR('1. Saisir données promptitude'!$I13="NA",'1. Saisir données promptitude'!$G13="NA")),"NA",_xlfn.DAYS('1. Saisir données promptitude'!$I13,'1. Saisir données promptitude'!$G13)))</f>
        <v>Manquantes</v>
      </c>
      <c r="H12" s="94" t="str">
        <f>IF((OR('1. Saisir données promptitude'!$O13="",'1. Saisir données promptitude'!$I13="")),"Manquantes",IF((OR('1. Saisir données promptitude'!O13="NA",'1. Saisir données promptitude'!$I13="NA")),"NA",_xlfn.DAYS('1. Saisir données promptitude'!$O13,'1. Saisir données promptitude'!$I13)))</f>
        <v>Manquantes</v>
      </c>
      <c r="I12" s="95" t="str">
        <f>IF((OR('1. Saisir données promptitude'!$U13="",'1. Saisir données promptitude'!$O13="")),"Manquantes",IF((OR('1. Saisir données promptitude'!$U13="NA",'1. Saisir données promptitude'!$O13="NA")),"NA",_xlfn.DAYS('1. Saisir données promptitude'!$U13,'1. Saisir données promptitude'!$O13)))</f>
        <v>Manquantes</v>
      </c>
      <c r="J12" s="95" t="str">
        <f>IF((OR('1. Saisir données promptitude'!$V13="",'1. Saisir données promptitude'!$O13="")),"Manquantes",IF((OR('1. Saisir données promptitude'!$V13="NA",'1. Saisir données promptitude'!$O13="NA")),"NA",_xlfn.DAYS('1. Saisir données promptitude'!$V13,'1. Saisir données promptitude'!$O13)))</f>
        <v>Manquantes</v>
      </c>
      <c r="K12" s="95" t="str">
        <f>IF((OR('1. Saisir données promptitude'!$W13="",'1. Saisir données promptitude'!$O13="")),"Manquantes",IF((OR('1. Saisir données promptitude'!$W13="NA",'1. Saisir données promptitude'!$O13="NA")),"NA",_xlfn.DAYS('1. Saisir données promptitude'!$W13,'1. Saisir données promptitude'!$O13)))</f>
        <v>Manquantes</v>
      </c>
      <c r="L12" s="95" t="str">
        <f>IF((OR('1. Saisir données promptitude'!$X13="",'1. Saisir données promptitude'!$O13="")),"Manquantes",IF((OR('1. Saisir données promptitude'!$X13="NA",'1. Saisir données promptitude'!$O13="NA")),"NA",_xlfn.DAYS('1. Saisir données promptitude'!$X13,'1. Saisir données promptitude'!$O13)))</f>
        <v>Manquantes</v>
      </c>
      <c r="M12" s="95" t="str">
        <f>IF((OR('1. Saisir données promptitude'!$Y13="",'1. Saisir données promptitude'!$O13="")),"Manquantes",IF((OR('1. Saisir données promptitude'!$Y13="NA",'1. Saisir données promptitude'!$O13="NA")),"NA",_xlfn.DAYS('1. Saisir données promptitude'!$Y13,'1. Saisir données promptitude'!$O13)))</f>
        <v>Manquantes</v>
      </c>
      <c r="N12" s="95" t="str">
        <f>IF((OR('1. Saisir données promptitude'!$Z13="",'1. Saisir données promptitude'!$O13="")),"Manquantes",IF((OR('1. Saisir données promptitude'!$Z13="NA",'1. Saisir données promptitude'!$O13="NA")),"NA",_xlfn.DAYS('1. Saisir données promptitude'!$Z13,'1. Saisir données promptitude'!$O13)))</f>
        <v>Manquantes</v>
      </c>
      <c r="O12" s="105" t="str">
        <f>IF((OR('1. Saisir données promptitude'!$AA13="",'1. Saisir données promptitude'!$O13="")),"Manquantes",IF((OR('1. Saisir données promptitude'!$AA13="NA",'1. Saisir données promptitude'!$O13="NA")),"NA",_xlfn.DAYS('1. Saisir données promptitude'!$AA13,'1. Saisir données promptitude'!$O13)))</f>
        <v>Manquantes</v>
      </c>
      <c r="P12" s="91" t="str">
        <f>IF(COUNTIF(I12:O12,"Manquantes")&gt;0,"Manquantes",IF((OR('1. Saisir données promptitude'!$AB13="",'1. Saisir données promptitude'!$O13="")),"Manquantes",IF((OR('1. Saisir données promptitude'!$AB13="NA",'1. Saisir données promptitude'!$O13="NA")),"NA",_xlfn.DAYS('1. Saisir données promptitude'!$AB13,'1. Saisir données promptitude'!$O13))))</f>
        <v>Manquantes</v>
      </c>
      <c r="Q12" s="16"/>
    </row>
    <row r="13" spans="1:17" ht="12.75">
      <c r="A13" s="15">
        <v>11</v>
      </c>
      <c r="B13" s="60" t="str">
        <f>IF('1. Saisir données promptitude'!$B14="","",'1. Saisir données promptitude'!$B14)</f>
        <v/>
      </c>
      <c r="C13" s="212" t="str">
        <f>IF('1. Saisir données promptitude'!$G14="","",'1. Saisir données promptitude'!$G14)</f>
        <v/>
      </c>
      <c r="D13" s="61" t="str">
        <f>IF('1. Saisir données promptitude'!$D14="","",'1. Saisir données promptitude'!$D14)</f>
        <v/>
      </c>
      <c r="E13" s="61" t="str">
        <f>IF('1. Saisir données promptitude'!$E14="","",'1. Saisir données promptitude'!$E14)</f>
        <v/>
      </c>
      <c r="F13" s="84" t="str">
        <f>IF('1. Saisir données promptitude'!$F14="","",'1. Saisir données promptitude'!$F14)</f>
        <v/>
      </c>
      <c r="G13" s="93" t="str">
        <f>IF((OR('1. Saisir données promptitude'!$I14="",'1. Saisir données promptitude'!$G14="")),"Manquantes",IF((OR('1. Saisir données promptitude'!$I14="NA",'1. Saisir données promptitude'!$G14="NA")),"NA",_xlfn.DAYS('1. Saisir données promptitude'!$I14,'1. Saisir données promptitude'!$G14)))</f>
        <v>Manquantes</v>
      </c>
      <c r="H13" s="94" t="str">
        <f>IF((OR('1. Saisir données promptitude'!$O14="",'1. Saisir données promptitude'!$I14="")),"Manquantes",IF((OR('1. Saisir données promptitude'!O14="NA",'1. Saisir données promptitude'!$I14="NA")),"NA",_xlfn.DAYS('1. Saisir données promptitude'!$O14,'1. Saisir données promptitude'!$I14)))</f>
        <v>Manquantes</v>
      </c>
      <c r="I13" s="95" t="str">
        <f>IF((OR('1. Saisir données promptitude'!$U14="",'1. Saisir données promptitude'!$O14="")),"Manquantes",IF((OR('1. Saisir données promptitude'!$U14="NA",'1. Saisir données promptitude'!$O14="NA")),"NA",_xlfn.DAYS('1. Saisir données promptitude'!$U14,'1. Saisir données promptitude'!$O14)))</f>
        <v>Manquantes</v>
      </c>
      <c r="J13" s="95" t="str">
        <f>IF((OR('1. Saisir données promptitude'!$V14="",'1. Saisir données promptitude'!$O14="")),"Manquantes",IF((OR('1. Saisir données promptitude'!$V14="NA",'1. Saisir données promptitude'!$O14="NA")),"NA",_xlfn.DAYS('1. Saisir données promptitude'!$V14,'1. Saisir données promptitude'!$O14)))</f>
        <v>Manquantes</v>
      </c>
      <c r="K13" s="95" t="str">
        <f>IF((OR('1. Saisir données promptitude'!$W14="",'1. Saisir données promptitude'!$O14="")),"Manquantes",IF((OR('1. Saisir données promptitude'!$W14="NA",'1. Saisir données promptitude'!$O14="NA")),"NA",_xlfn.DAYS('1. Saisir données promptitude'!$W14,'1. Saisir données promptitude'!$O14)))</f>
        <v>Manquantes</v>
      </c>
      <c r="L13" s="95" t="str">
        <f>IF((OR('1. Saisir données promptitude'!$X14="",'1. Saisir données promptitude'!$O14="")),"Manquantes",IF((OR('1. Saisir données promptitude'!$X14="NA",'1. Saisir données promptitude'!$O14="NA")),"NA",_xlfn.DAYS('1. Saisir données promptitude'!$X14,'1. Saisir données promptitude'!$O14)))</f>
        <v>Manquantes</v>
      </c>
      <c r="M13" s="95" t="str">
        <f>IF((OR('1. Saisir données promptitude'!$Y14="",'1. Saisir données promptitude'!$O14="")),"Manquantes",IF((OR('1. Saisir données promptitude'!$Y14="NA",'1. Saisir données promptitude'!$O14="NA")),"NA",_xlfn.DAYS('1. Saisir données promptitude'!$Y14,'1. Saisir données promptitude'!$O14)))</f>
        <v>Manquantes</v>
      </c>
      <c r="N13" s="95" t="str">
        <f>IF((OR('1. Saisir données promptitude'!$Z14="",'1. Saisir données promptitude'!$O14="")),"Manquantes",IF((OR('1. Saisir données promptitude'!$Z14="NA",'1. Saisir données promptitude'!$O14="NA")),"NA",_xlfn.DAYS('1. Saisir données promptitude'!$Z14,'1. Saisir données promptitude'!$O14)))</f>
        <v>Manquantes</v>
      </c>
      <c r="O13" s="105" t="str">
        <f>IF((OR('1. Saisir données promptitude'!$AA14="",'1. Saisir données promptitude'!$O14="")),"Manquantes",IF((OR('1. Saisir données promptitude'!$AA14="NA",'1. Saisir données promptitude'!$O14="NA")),"NA",_xlfn.DAYS('1. Saisir données promptitude'!$AA14,'1. Saisir données promptitude'!$O14)))</f>
        <v>Manquantes</v>
      </c>
      <c r="P13" s="91" t="str">
        <f>IF(COUNTIF(I13:O13,"Manquantes")&gt;0,"Manquantes",IF((OR('1. Saisir données promptitude'!$AB14="",'1. Saisir données promptitude'!$O14="")),"Manquantes",IF((OR('1. Saisir données promptitude'!$AB14="NA",'1. Saisir données promptitude'!$O14="NA")),"NA",_xlfn.DAYS('1. Saisir données promptitude'!$AB14,'1. Saisir données promptitude'!$O14))))</f>
        <v>Manquantes</v>
      </c>
      <c r="Q13" s="16"/>
    </row>
    <row r="14" spans="1:17" ht="12.75">
      <c r="A14" s="15">
        <v>12</v>
      </c>
      <c r="B14" s="60" t="str">
        <f>IF('1. Saisir données promptitude'!$B15="","",'1. Saisir données promptitude'!$B15)</f>
        <v/>
      </c>
      <c r="C14" s="212" t="str">
        <f>IF('1. Saisir données promptitude'!$G15="","",'1. Saisir données promptitude'!$G15)</f>
        <v/>
      </c>
      <c r="D14" s="61" t="str">
        <f>IF('1. Saisir données promptitude'!$D15="","",'1. Saisir données promptitude'!$D15)</f>
        <v/>
      </c>
      <c r="E14" s="61" t="str">
        <f>IF('1. Saisir données promptitude'!$E15="","",'1. Saisir données promptitude'!$E15)</f>
        <v/>
      </c>
      <c r="F14" s="84" t="str">
        <f>IF('1. Saisir données promptitude'!$F15="","",'1. Saisir données promptitude'!$F15)</f>
        <v/>
      </c>
      <c r="G14" s="93" t="str">
        <f>IF((OR('1. Saisir données promptitude'!$I15="",'1. Saisir données promptitude'!$G15="")),"Manquantes",IF((OR('1. Saisir données promptitude'!$I15="NA",'1. Saisir données promptitude'!$G15="NA")),"NA",_xlfn.DAYS('1. Saisir données promptitude'!$I15,'1. Saisir données promptitude'!$G15)))</f>
        <v>Manquantes</v>
      </c>
      <c r="H14" s="94" t="str">
        <f>IF((OR('1. Saisir données promptitude'!$O15="",'1. Saisir données promptitude'!$I15="")),"Manquantes",IF((OR('1. Saisir données promptitude'!O15="NA",'1. Saisir données promptitude'!$I15="NA")),"NA",_xlfn.DAYS('1. Saisir données promptitude'!$O15,'1. Saisir données promptitude'!$I15)))</f>
        <v>Manquantes</v>
      </c>
      <c r="I14" s="95" t="str">
        <f>IF((OR('1. Saisir données promptitude'!$U15="",'1. Saisir données promptitude'!$O15="")),"Manquantes",IF((OR('1. Saisir données promptitude'!$U15="NA",'1. Saisir données promptitude'!$O15="NA")),"NA",_xlfn.DAYS('1. Saisir données promptitude'!$U15,'1. Saisir données promptitude'!$O15)))</f>
        <v>Manquantes</v>
      </c>
      <c r="J14" s="95" t="str">
        <f>IF((OR('1. Saisir données promptitude'!$V15="",'1. Saisir données promptitude'!$O15="")),"Manquantes",IF((OR('1. Saisir données promptitude'!$V15="NA",'1. Saisir données promptitude'!$O15="NA")),"NA",_xlfn.DAYS('1. Saisir données promptitude'!$V15,'1. Saisir données promptitude'!$O15)))</f>
        <v>Manquantes</v>
      </c>
      <c r="K14" s="95" t="str">
        <f>IF((OR('1. Saisir données promptitude'!$W15="",'1. Saisir données promptitude'!$O15="")),"Manquantes",IF((OR('1. Saisir données promptitude'!$W15="NA",'1. Saisir données promptitude'!$O15="NA")),"NA",_xlfn.DAYS('1. Saisir données promptitude'!$W15,'1. Saisir données promptitude'!$O15)))</f>
        <v>Manquantes</v>
      </c>
      <c r="L14" s="95" t="str">
        <f>IF((OR('1. Saisir données promptitude'!$X15="",'1. Saisir données promptitude'!$O15="")),"Manquantes",IF((OR('1. Saisir données promptitude'!$X15="NA",'1. Saisir données promptitude'!$O15="NA")),"NA",_xlfn.DAYS('1. Saisir données promptitude'!$X15,'1. Saisir données promptitude'!$O15)))</f>
        <v>Manquantes</v>
      </c>
      <c r="M14" s="95" t="str">
        <f>IF((OR('1. Saisir données promptitude'!$Y15="",'1. Saisir données promptitude'!$O15="")),"Manquantes",IF((OR('1. Saisir données promptitude'!$Y15="NA",'1. Saisir données promptitude'!$O15="NA")),"NA",_xlfn.DAYS('1. Saisir données promptitude'!$Y15,'1. Saisir données promptitude'!$O15)))</f>
        <v>Manquantes</v>
      </c>
      <c r="N14" s="95" t="str">
        <f>IF((OR('1. Saisir données promptitude'!$Z15="",'1. Saisir données promptitude'!$O15="")),"Manquantes",IF((OR('1. Saisir données promptitude'!$Z15="NA",'1. Saisir données promptitude'!$O15="NA")),"NA",_xlfn.DAYS('1. Saisir données promptitude'!$Z15,'1. Saisir données promptitude'!$O15)))</f>
        <v>Manquantes</v>
      </c>
      <c r="O14" s="105" t="str">
        <f>IF((OR('1. Saisir données promptitude'!$AA15="",'1. Saisir données promptitude'!$O15="")),"Manquantes",IF((OR('1. Saisir données promptitude'!$AA15="NA",'1. Saisir données promptitude'!$O15="NA")),"NA",_xlfn.DAYS('1. Saisir données promptitude'!$AA15,'1. Saisir données promptitude'!$O15)))</f>
        <v>Manquantes</v>
      </c>
      <c r="P14" s="91" t="str">
        <f>IF(COUNTIF(I14:O14,"Manquantes")&gt;0,"Manquantes",IF((OR('1. Saisir données promptitude'!$AB15="",'1. Saisir données promptitude'!$O15="")),"Manquantes",IF((OR('1. Saisir données promptitude'!$AB15="NA",'1. Saisir données promptitude'!$O15="NA")),"NA",_xlfn.DAYS('1. Saisir données promptitude'!$AB15,'1. Saisir données promptitude'!$O15))))</f>
        <v>Manquantes</v>
      </c>
      <c r="Q14" s="16"/>
    </row>
    <row r="15" spans="1:17" ht="12.75">
      <c r="A15" s="15">
        <v>13</v>
      </c>
      <c r="B15" s="60" t="str">
        <f>IF('1. Saisir données promptitude'!$B16="","",'1. Saisir données promptitude'!$B16)</f>
        <v/>
      </c>
      <c r="C15" s="212" t="str">
        <f>IF('1. Saisir données promptitude'!$G16="","",'1. Saisir données promptitude'!$G16)</f>
        <v/>
      </c>
      <c r="D15" s="61" t="str">
        <f>IF('1. Saisir données promptitude'!$D16="","",'1. Saisir données promptitude'!$D16)</f>
        <v/>
      </c>
      <c r="E15" s="61" t="str">
        <f>IF('1. Saisir données promptitude'!$E16="","",'1. Saisir données promptitude'!$E16)</f>
        <v/>
      </c>
      <c r="F15" s="84" t="str">
        <f>IF('1. Saisir données promptitude'!$F16="","",'1. Saisir données promptitude'!$F16)</f>
        <v/>
      </c>
      <c r="G15" s="93" t="str">
        <f>IF((OR('1. Saisir données promptitude'!$I16="",'1. Saisir données promptitude'!$G16="")),"Manquantes",IF((OR('1. Saisir données promptitude'!$I16="NA",'1. Saisir données promptitude'!$G16="NA")),"NA",_xlfn.DAYS('1. Saisir données promptitude'!$I16,'1. Saisir données promptitude'!$G16)))</f>
        <v>Manquantes</v>
      </c>
      <c r="H15" s="94" t="str">
        <f>IF((OR('1. Saisir données promptitude'!$O16="",'1. Saisir données promptitude'!$I16="")),"Manquantes",IF((OR('1. Saisir données promptitude'!O16="NA",'1. Saisir données promptitude'!$I16="NA")),"NA",_xlfn.DAYS('1. Saisir données promptitude'!$O16,'1. Saisir données promptitude'!$I16)))</f>
        <v>Manquantes</v>
      </c>
      <c r="I15" s="95" t="str">
        <f>IF((OR('1. Saisir données promptitude'!$U16="",'1. Saisir données promptitude'!$O16="")),"Manquantes",IF((OR('1. Saisir données promptitude'!$U16="NA",'1. Saisir données promptitude'!$O16="NA")),"NA",_xlfn.DAYS('1. Saisir données promptitude'!$U16,'1. Saisir données promptitude'!$O16)))</f>
        <v>Manquantes</v>
      </c>
      <c r="J15" s="95" t="str">
        <f>IF((OR('1. Saisir données promptitude'!$V16="",'1. Saisir données promptitude'!$O16="")),"Manquantes",IF((OR('1. Saisir données promptitude'!$V16="NA",'1. Saisir données promptitude'!$O16="NA")),"NA",_xlfn.DAYS('1. Saisir données promptitude'!$V16,'1. Saisir données promptitude'!$O16)))</f>
        <v>Manquantes</v>
      </c>
      <c r="K15" s="95" t="str">
        <f>IF((OR('1. Saisir données promptitude'!$W16="",'1. Saisir données promptitude'!$O16="")),"Manquantes",IF((OR('1. Saisir données promptitude'!$W16="NA",'1. Saisir données promptitude'!$O16="NA")),"NA",_xlfn.DAYS('1. Saisir données promptitude'!$W16,'1. Saisir données promptitude'!$O16)))</f>
        <v>Manquantes</v>
      </c>
      <c r="L15" s="95" t="str">
        <f>IF((OR('1. Saisir données promptitude'!$X16="",'1. Saisir données promptitude'!$O16="")),"Manquantes",IF((OR('1. Saisir données promptitude'!$X16="NA",'1. Saisir données promptitude'!$O16="NA")),"NA",_xlfn.DAYS('1. Saisir données promptitude'!$X16,'1. Saisir données promptitude'!$O16)))</f>
        <v>Manquantes</v>
      </c>
      <c r="M15" s="95" t="str">
        <f>IF((OR('1. Saisir données promptitude'!$Y16="",'1. Saisir données promptitude'!$O16="")),"Manquantes",IF((OR('1. Saisir données promptitude'!$Y16="NA",'1. Saisir données promptitude'!$O16="NA")),"NA",_xlfn.DAYS('1. Saisir données promptitude'!$Y16,'1. Saisir données promptitude'!$O16)))</f>
        <v>Manquantes</v>
      </c>
      <c r="N15" s="95" t="str">
        <f>IF((OR('1. Saisir données promptitude'!$Z16="",'1. Saisir données promptitude'!$O16="")),"Manquantes",IF((OR('1. Saisir données promptitude'!$Z16="NA",'1. Saisir données promptitude'!$O16="NA")),"NA",_xlfn.DAYS('1. Saisir données promptitude'!$Z16,'1. Saisir données promptitude'!$O16)))</f>
        <v>Manquantes</v>
      </c>
      <c r="O15" s="105" t="str">
        <f>IF((OR('1. Saisir données promptitude'!$AA16="",'1. Saisir données promptitude'!$O16="")),"Manquantes",IF((OR('1. Saisir données promptitude'!$AA16="NA",'1. Saisir données promptitude'!$O16="NA")),"NA",_xlfn.DAYS('1. Saisir données promptitude'!$AA16,'1. Saisir données promptitude'!$O16)))</f>
        <v>Manquantes</v>
      </c>
      <c r="P15" s="91" t="str">
        <f>IF(COUNTIF(I15:O15,"Manquantes")&gt;0,"Manquantes",IF((OR('1. Saisir données promptitude'!$AB16="",'1. Saisir données promptitude'!$O16="")),"Manquantes",IF((OR('1. Saisir données promptitude'!$AB16="NA",'1. Saisir données promptitude'!$O16="NA")),"NA",_xlfn.DAYS('1. Saisir données promptitude'!$AB16,'1. Saisir données promptitude'!$O16))))</f>
        <v>Manquantes</v>
      </c>
      <c r="Q15" s="16"/>
    </row>
    <row r="16" spans="1:17" ht="12.75">
      <c r="A16" s="15">
        <v>14</v>
      </c>
      <c r="B16" s="60" t="str">
        <f>IF('1. Saisir données promptitude'!$B17="","",'1. Saisir données promptitude'!$B17)</f>
        <v/>
      </c>
      <c r="C16" s="212" t="str">
        <f>IF('1. Saisir données promptitude'!$G17="","",'1. Saisir données promptitude'!$G17)</f>
        <v/>
      </c>
      <c r="D16" s="61" t="str">
        <f>IF('1. Saisir données promptitude'!$D17="","",'1. Saisir données promptitude'!$D17)</f>
        <v/>
      </c>
      <c r="E16" s="61" t="str">
        <f>IF('1. Saisir données promptitude'!$E17="","",'1. Saisir données promptitude'!$E17)</f>
        <v/>
      </c>
      <c r="F16" s="84" t="str">
        <f>IF('1. Saisir données promptitude'!$F17="","",'1. Saisir données promptitude'!$F17)</f>
        <v/>
      </c>
      <c r="G16" s="93" t="str">
        <f>IF((OR('1. Saisir données promptitude'!$I17="",'1. Saisir données promptitude'!$G17="")),"Manquantes",IF((OR('1. Saisir données promptitude'!$I17="NA",'1. Saisir données promptitude'!$G17="NA")),"NA",_xlfn.DAYS('1. Saisir données promptitude'!$I17,'1. Saisir données promptitude'!$G17)))</f>
        <v>Manquantes</v>
      </c>
      <c r="H16" s="94" t="str">
        <f>IF((OR('1. Saisir données promptitude'!$O17="",'1. Saisir données promptitude'!$I17="")),"Manquantes",IF((OR('1. Saisir données promptitude'!O17="NA",'1. Saisir données promptitude'!$I17="NA")),"NA",_xlfn.DAYS('1. Saisir données promptitude'!$O17,'1. Saisir données promptitude'!$I17)))</f>
        <v>Manquantes</v>
      </c>
      <c r="I16" s="95" t="str">
        <f>IF((OR('1. Saisir données promptitude'!$U17="",'1. Saisir données promptitude'!$O17="")),"Manquantes",IF((OR('1. Saisir données promptitude'!$U17="NA",'1. Saisir données promptitude'!$O17="NA")),"NA",_xlfn.DAYS('1. Saisir données promptitude'!$U17,'1. Saisir données promptitude'!$O17)))</f>
        <v>Manquantes</v>
      </c>
      <c r="J16" s="95" t="str">
        <f>IF((OR('1. Saisir données promptitude'!$V17="",'1. Saisir données promptitude'!$O17="")),"Manquantes",IF((OR('1. Saisir données promptitude'!$V17="NA",'1. Saisir données promptitude'!$O17="NA")),"NA",_xlfn.DAYS('1. Saisir données promptitude'!$V17,'1. Saisir données promptitude'!$O17)))</f>
        <v>Manquantes</v>
      </c>
      <c r="K16" s="95" t="str">
        <f>IF((OR('1. Saisir données promptitude'!$W17="",'1. Saisir données promptitude'!$O17="")),"Manquantes",IF((OR('1. Saisir données promptitude'!$W17="NA",'1. Saisir données promptitude'!$O17="NA")),"NA",_xlfn.DAYS('1. Saisir données promptitude'!$W17,'1. Saisir données promptitude'!$O17)))</f>
        <v>Manquantes</v>
      </c>
      <c r="L16" s="95" t="str">
        <f>IF((OR('1. Saisir données promptitude'!$X17="",'1. Saisir données promptitude'!$O17="")),"Manquantes",IF((OR('1. Saisir données promptitude'!$X17="NA",'1. Saisir données promptitude'!$O17="NA")),"NA",_xlfn.DAYS('1. Saisir données promptitude'!$X17,'1. Saisir données promptitude'!$O17)))</f>
        <v>Manquantes</v>
      </c>
      <c r="M16" s="95" t="str">
        <f>IF((OR('1. Saisir données promptitude'!$Y17="",'1. Saisir données promptitude'!$O17="")),"Manquantes",IF((OR('1. Saisir données promptitude'!$Y17="NA",'1. Saisir données promptitude'!$O17="NA")),"NA",_xlfn.DAYS('1. Saisir données promptitude'!$Y17,'1. Saisir données promptitude'!$O17)))</f>
        <v>Manquantes</v>
      </c>
      <c r="N16" s="95" t="str">
        <f>IF((OR('1. Saisir données promptitude'!$Z17="",'1. Saisir données promptitude'!$O17="")),"Manquantes",IF((OR('1. Saisir données promptitude'!$Z17="NA",'1. Saisir données promptitude'!$O17="NA")),"NA",_xlfn.DAYS('1. Saisir données promptitude'!$Z17,'1. Saisir données promptitude'!$O17)))</f>
        <v>Manquantes</v>
      </c>
      <c r="O16" s="105" t="str">
        <f>IF((OR('1. Saisir données promptitude'!$AA17="",'1. Saisir données promptitude'!$O17="")),"Manquantes",IF((OR('1. Saisir données promptitude'!$AA17="NA",'1. Saisir données promptitude'!$O17="NA")),"NA",_xlfn.DAYS('1. Saisir données promptitude'!$AA17,'1. Saisir données promptitude'!$O17)))</f>
        <v>Manquantes</v>
      </c>
      <c r="P16" s="91" t="str">
        <f>IF(COUNTIF(I16:O16,"Manquantes")&gt;0,"Manquantes",IF((OR('1. Saisir données promptitude'!$AB17="",'1. Saisir données promptitude'!$O17="")),"Manquantes",IF((OR('1. Saisir données promptitude'!$AB17="NA",'1. Saisir données promptitude'!$O17="NA")),"NA",_xlfn.DAYS('1. Saisir données promptitude'!$AB17,'1. Saisir données promptitude'!$O17))))</f>
        <v>Manquantes</v>
      </c>
      <c r="Q16" s="16"/>
    </row>
    <row r="17" spans="1:20" ht="12.75">
      <c r="A17" s="15">
        <v>15</v>
      </c>
      <c r="B17" s="60" t="str">
        <f>IF('1. Saisir données promptitude'!$B18="","",'1. Saisir données promptitude'!$B18)</f>
        <v/>
      </c>
      <c r="C17" s="212" t="str">
        <f>IF('1. Saisir données promptitude'!$G18="","",'1. Saisir données promptitude'!$G18)</f>
        <v/>
      </c>
      <c r="D17" s="61" t="str">
        <f>IF('1. Saisir données promptitude'!$D18="","",'1. Saisir données promptitude'!$D18)</f>
        <v/>
      </c>
      <c r="E17" s="61" t="str">
        <f>IF('1. Saisir données promptitude'!$E18="","",'1. Saisir données promptitude'!$E18)</f>
        <v/>
      </c>
      <c r="F17" s="84" t="str">
        <f>IF('1. Saisir données promptitude'!$F18="","",'1. Saisir données promptitude'!$F18)</f>
        <v/>
      </c>
      <c r="G17" s="93" t="str">
        <f>IF((OR('1. Saisir données promptitude'!$I18="",'1. Saisir données promptitude'!$G18="")),"Manquantes",IF((OR('1. Saisir données promptitude'!$I18="NA",'1. Saisir données promptitude'!$G18="NA")),"NA",_xlfn.DAYS('1. Saisir données promptitude'!$I18,'1. Saisir données promptitude'!$G18)))</f>
        <v>Manquantes</v>
      </c>
      <c r="H17" s="94" t="str">
        <f>IF((OR('1. Saisir données promptitude'!$O18="",'1. Saisir données promptitude'!$I18="")),"Manquantes",IF((OR('1. Saisir données promptitude'!O18="NA",'1. Saisir données promptitude'!$I18="NA")),"NA",_xlfn.DAYS('1. Saisir données promptitude'!$O18,'1. Saisir données promptitude'!$I18)))</f>
        <v>Manquantes</v>
      </c>
      <c r="I17" s="95" t="str">
        <f>IF((OR('1. Saisir données promptitude'!$U18="",'1. Saisir données promptitude'!$O18="")),"Manquantes",IF((OR('1. Saisir données promptitude'!$U18="NA",'1. Saisir données promptitude'!$O18="NA")),"NA",_xlfn.DAYS('1. Saisir données promptitude'!$U18,'1. Saisir données promptitude'!$O18)))</f>
        <v>Manquantes</v>
      </c>
      <c r="J17" s="95" t="str">
        <f>IF((OR('1. Saisir données promptitude'!$V18="",'1. Saisir données promptitude'!$O18="")),"Manquantes",IF((OR('1. Saisir données promptitude'!$V18="NA",'1. Saisir données promptitude'!$O18="NA")),"NA",_xlfn.DAYS('1. Saisir données promptitude'!$V18,'1. Saisir données promptitude'!$O18)))</f>
        <v>Manquantes</v>
      </c>
      <c r="K17" s="95" t="str">
        <f>IF((OR('1. Saisir données promptitude'!$W18="",'1. Saisir données promptitude'!$O18="")),"Manquantes",IF((OR('1. Saisir données promptitude'!$W18="NA",'1. Saisir données promptitude'!$O18="NA")),"NA",_xlfn.DAYS('1. Saisir données promptitude'!$W18,'1. Saisir données promptitude'!$O18)))</f>
        <v>Manquantes</v>
      </c>
      <c r="L17" s="95" t="str">
        <f>IF((OR('1. Saisir données promptitude'!$X18="",'1. Saisir données promptitude'!$O18="")),"Manquantes",IF((OR('1. Saisir données promptitude'!$X18="NA",'1. Saisir données promptitude'!$O18="NA")),"NA",_xlfn.DAYS('1. Saisir données promptitude'!$X18,'1. Saisir données promptitude'!$O18)))</f>
        <v>Manquantes</v>
      </c>
      <c r="M17" s="95" t="str">
        <f>IF((OR('1. Saisir données promptitude'!$Y18="",'1. Saisir données promptitude'!$O18="")),"Manquantes",IF((OR('1. Saisir données promptitude'!$Y18="NA",'1. Saisir données promptitude'!$O18="NA")),"NA",_xlfn.DAYS('1. Saisir données promptitude'!$Y18,'1. Saisir données promptitude'!$O18)))</f>
        <v>Manquantes</v>
      </c>
      <c r="N17" s="95" t="str">
        <f>IF((OR('1. Saisir données promptitude'!$Z18="",'1. Saisir données promptitude'!$O18="")),"Manquantes",IF((OR('1. Saisir données promptitude'!$Z18="NA",'1. Saisir données promptitude'!$O18="NA")),"NA",_xlfn.DAYS('1. Saisir données promptitude'!$Z18,'1. Saisir données promptitude'!$O18)))</f>
        <v>Manquantes</v>
      </c>
      <c r="O17" s="105" t="str">
        <f>IF((OR('1. Saisir données promptitude'!$AA18="",'1. Saisir données promptitude'!$O18="")),"Manquantes",IF((OR('1. Saisir données promptitude'!$AA18="NA",'1. Saisir données promptitude'!$O18="NA")),"NA",_xlfn.DAYS('1. Saisir données promptitude'!$AA18,'1. Saisir données promptitude'!$O18)))</f>
        <v>Manquantes</v>
      </c>
      <c r="P17" s="91" t="str">
        <f>IF(COUNTIF(I17:O17,"Manquantes")&gt;0,"Manquantes",IF((OR('1. Saisir données promptitude'!$AB18="",'1. Saisir données promptitude'!$O18="")),"Manquantes",IF((OR('1. Saisir données promptitude'!$AB18="NA",'1. Saisir données promptitude'!$O18="NA")),"NA",_xlfn.DAYS('1. Saisir données promptitude'!$AB18,'1. Saisir données promptitude'!$O18))))</f>
        <v>Manquantes</v>
      </c>
      <c r="Q17" s="16"/>
    </row>
    <row r="18" spans="1:20" ht="24">
      <c r="A18" s="15" t="s">
        <v>109</v>
      </c>
      <c r="B18" s="60" t="str">
        <f>IF('1. Saisir données promptitude'!$B19="","",'1. Saisir données promptitude'!$B19)</f>
        <v/>
      </c>
      <c r="C18" s="212" t="str">
        <f>IF('1. Saisir données promptitude'!$G19="","",'1. Saisir données promptitude'!$G19)</f>
        <v/>
      </c>
      <c r="D18" s="61" t="str">
        <f>IF('1. Saisir données promptitude'!$D19="","",'1. Saisir données promptitude'!$D19)</f>
        <v/>
      </c>
      <c r="E18" s="61" t="str">
        <f>IF('1. Saisir données promptitude'!$E19="","",'1. Saisir données promptitude'!$E19)</f>
        <v/>
      </c>
      <c r="F18" s="84" t="str">
        <f>IF('1. Saisir données promptitude'!$F19="","",'1. Saisir données promptitude'!$F19)</f>
        <v/>
      </c>
      <c r="G18" s="106" t="str">
        <f>IF((OR('1. Saisir données promptitude'!$I19="",'1. Saisir données promptitude'!$G19="")),"Manquantes",IF((OR('1. Saisir données promptitude'!$I19="NA",'1. Saisir données promptitude'!$G19="NA")),"NA",_xlfn.DAYS('1. Saisir données promptitude'!$I19,'1. Saisir données promptitude'!$G19)))</f>
        <v>Manquantes</v>
      </c>
      <c r="H18" s="107" t="str">
        <f>IF((OR('1. Saisir données promptitude'!$O19="",'1. Saisir données promptitude'!$I19="")),"Manquantes",IF((OR('1. Saisir données promptitude'!O19="NA",'1. Saisir données promptitude'!$I19="NA")),"NA",_xlfn.DAYS('1. Saisir données promptitude'!$O19,'1. Saisir données promptitude'!$I19)))</f>
        <v>Manquantes</v>
      </c>
      <c r="I18" s="108" t="str">
        <f>IF((OR('1. Saisir données promptitude'!$U19="",'1. Saisir données promptitude'!$O19="")),"Manquantes",IF((OR('1. Saisir données promptitude'!$U19="NA",'1. Saisir données promptitude'!$O19="NA")),"NA",_xlfn.DAYS('1. Saisir données promptitude'!$U19,'1. Saisir données promptitude'!$O19)))</f>
        <v>Manquantes</v>
      </c>
      <c r="J18" s="108" t="str">
        <f>IF((OR('1. Saisir données promptitude'!$V19="",'1. Saisir données promptitude'!$O19="")),"Manquantes",IF((OR('1. Saisir données promptitude'!$V19="NA",'1. Saisir données promptitude'!$O19="NA")),"NA",_xlfn.DAYS('1. Saisir données promptitude'!$V19,'1. Saisir données promptitude'!$O19)))</f>
        <v>Manquantes</v>
      </c>
      <c r="K18" s="108" t="str">
        <f>IF((OR('1. Saisir données promptitude'!$W19="",'1. Saisir données promptitude'!$O19="")),"Manquantes",IF((OR('1. Saisir données promptitude'!$W19="NA",'1. Saisir données promptitude'!$O19="NA")),"NA",_xlfn.DAYS('1. Saisir données promptitude'!$W19,'1. Saisir données promptitude'!$O19)))</f>
        <v>Manquantes</v>
      </c>
      <c r="L18" s="108" t="str">
        <f>IF((OR('1. Saisir données promptitude'!$X19="",'1. Saisir données promptitude'!$O19="")),"Manquantes",IF((OR('1. Saisir données promptitude'!$X19="NA",'1. Saisir données promptitude'!$O19="NA")),"NA",_xlfn.DAYS('1. Saisir données promptitude'!$X19,'1. Saisir données promptitude'!$O19)))</f>
        <v>Manquantes</v>
      </c>
      <c r="M18" s="108" t="str">
        <f>IF((OR('1. Saisir données promptitude'!$Y19="",'1. Saisir données promptitude'!$O19="")),"Manquantes",IF((OR('1. Saisir données promptitude'!$Y19="NA",'1. Saisir données promptitude'!$O19="NA")),"NA",_xlfn.DAYS('1. Saisir données promptitude'!$Y19,'1. Saisir données promptitude'!$O19)))</f>
        <v>Manquantes</v>
      </c>
      <c r="N18" s="108" t="str">
        <f>IF((OR('1. Saisir données promptitude'!$Z19="",'1. Saisir données promptitude'!$O19="")),"Manquantes",IF((OR('1. Saisir données promptitude'!$Z19="NA",'1. Saisir données promptitude'!$O19="NA")),"NA",_xlfn.DAYS('1. Saisir données promptitude'!$Z19,'1. Saisir données promptitude'!$O19)))</f>
        <v>Manquantes</v>
      </c>
      <c r="O18" s="109" t="str">
        <f>IF((OR('1. Saisir données promptitude'!$AA19="",'1. Saisir données promptitude'!$O19="")),"Manquantes",IF((OR('1. Saisir données promptitude'!$AA19="NA",'1. Saisir données promptitude'!$O19="NA")),"NA",_xlfn.DAYS('1. Saisir données promptitude'!$AA19,'1. Saisir données promptitude'!$O19)))</f>
        <v>Manquantes</v>
      </c>
      <c r="P18" s="110" t="str">
        <f>IF(COUNTIF(I18:O18,"Manquantes")&gt;0,"Manquantes",IF((OR('1. Saisir données promptitude'!$AB19="",'1. Saisir données promptitude'!$O19="")),"Manquantes",IF((OR('1. Saisir données promptitude'!$AB19="NA",'1. Saisir données promptitude'!$O19="NA")),"NA",_xlfn.DAYS('1. Saisir données promptitude'!$AB19,'1. Saisir données promptitude'!$O19))))</f>
        <v>Manquantes</v>
      </c>
      <c r="Q18" s="16"/>
    </row>
    <row r="19" spans="1:20" ht="12.75">
      <c r="A19" s="235" t="s">
        <v>110</v>
      </c>
      <c r="B19" s="236"/>
      <c r="C19" s="236"/>
      <c r="D19" s="236"/>
      <c r="E19" s="236"/>
      <c r="F19" s="237"/>
      <c r="G19" s="87">
        <f>IFERROR((COUNTIF(G3:G18,"&lt;=7")/COUNT(G3:G18)),"Manquantes")</f>
        <v>0.66666666666666663</v>
      </c>
      <c r="H19" s="86">
        <f>IFERROR((COUNTIF(H3:H18,"&lt;=1")/COUNT(H3:H18)),"Manquantes")</f>
        <v>0.33333333333333331</v>
      </c>
      <c r="I19" s="18">
        <f t="shared" ref="I19:P19" si="0">IFERROR((COUNTIF(I3:I18,"&lt;=7")/COUNT(I3:I18)),"Manquantes")</f>
        <v>1</v>
      </c>
      <c r="J19" s="18">
        <f t="shared" si="0"/>
        <v>0.66666666666666663</v>
      </c>
      <c r="K19" s="18">
        <f t="shared" si="0"/>
        <v>0.66666666666666663</v>
      </c>
      <c r="L19" s="18">
        <f t="shared" si="0"/>
        <v>0.33333333333333331</v>
      </c>
      <c r="M19" s="18">
        <f t="shared" si="0"/>
        <v>0.66666666666666663</v>
      </c>
      <c r="N19" s="18">
        <f t="shared" si="0"/>
        <v>0.66666666666666663</v>
      </c>
      <c r="O19" s="89">
        <f t="shared" si="0"/>
        <v>1</v>
      </c>
      <c r="P19" s="86">
        <f t="shared" si="0"/>
        <v>0.33333333333333331</v>
      </c>
      <c r="Q19" s="16"/>
    </row>
    <row r="20" spans="1:20" s="142" customFormat="1" ht="11.25" customHeight="1">
      <c r="A20" s="232" t="s">
        <v>111</v>
      </c>
      <c r="B20" s="233"/>
      <c r="C20" s="233"/>
      <c r="D20" s="233"/>
      <c r="E20" s="233"/>
      <c r="F20" s="233"/>
      <c r="G20" s="233"/>
      <c r="H20" s="144"/>
      <c r="I20" s="144"/>
      <c r="J20" s="144"/>
      <c r="K20" s="144"/>
      <c r="L20" s="144"/>
      <c r="M20" s="144"/>
      <c r="N20" s="144"/>
      <c r="O20" s="144"/>
      <c r="P20" s="144"/>
      <c r="Q20" s="144"/>
    </row>
    <row r="21" spans="1:20" ht="12.95" customHeight="1">
      <c r="A21" s="214" t="s">
        <v>86</v>
      </c>
      <c r="B21" s="214"/>
      <c r="C21" s="214"/>
      <c r="D21" s="214"/>
      <c r="E21" s="214"/>
      <c r="F21" s="214"/>
      <c r="G21" s="214"/>
      <c r="H21" s="214"/>
      <c r="I21" s="214"/>
      <c r="J21" s="214"/>
      <c r="K21" s="214"/>
      <c r="L21" s="214"/>
      <c r="M21" s="214"/>
      <c r="N21" s="214"/>
      <c r="O21" s="214"/>
      <c r="P21" s="214"/>
      <c r="Q21" s="214"/>
    </row>
    <row r="22" spans="1:20" ht="12.75">
      <c r="A22" s="215" t="s">
        <v>112</v>
      </c>
      <c r="B22" s="215"/>
      <c r="C22" s="215"/>
      <c r="D22" s="215"/>
      <c r="E22" s="215"/>
      <c r="F22" s="215"/>
      <c r="G22" s="215"/>
      <c r="H22" s="215"/>
      <c r="I22" s="215"/>
      <c r="J22" s="215"/>
      <c r="K22" s="215"/>
      <c r="L22" s="215"/>
      <c r="M22" s="215"/>
      <c r="N22" s="215"/>
      <c r="O22" s="215"/>
      <c r="P22" s="215"/>
      <c r="Q22" s="215"/>
    </row>
    <row r="23" spans="1:20" ht="12.75">
      <c r="A23" s="215" t="s">
        <v>113</v>
      </c>
      <c r="B23" s="215"/>
      <c r="C23" s="215"/>
      <c r="D23" s="215"/>
      <c r="E23" s="215"/>
      <c r="F23" s="215"/>
      <c r="G23" s="215"/>
      <c r="H23" s="215"/>
      <c r="I23" s="215"/>
      <c r="J23" s="215"/>
      <c r="K23" s="215"/>
      <c r="L23" s="215"/>
      <c r="M23" s="215"/>
      <c r="N23" s="215"/>
      <c r="O23" s="215"/>
      <c r="P23" s="215"/>
      <c r="Q23" s="215"/>
    </row>
    <row r="25" spans="1:20" ht="15.75" customHeight="1">
      <c r="A25" s="34"/>
      <c r="B25" s="96" t="s">
        <v>114</v>
      </c>
      <c r="C25" s="96"/>
      <c r="D25" s="28"/>
      <c r="E25" s="22"/>
      <c r="F25" s="22"/>
      <c r="G25" s="22"/>
      <c r="H25" s="22"/>
      <c r="I25" s="22"/>
      <c r="J25" s="22"/>
      <c r="K25" s="35"/>
    </row>
    <row r="26" spans="1:20" ht="15.75" customHeight="1">
      <c r="A26" s="36"/>
      <c r="B26" s="27" t="s">
        <v>115</v>
      </c>
      <c r="C26" s="31" t="s">
        <v>116</v>
      </c>
      <c r="D26" s="32"/>
      <c r="E26" s="32"/>
      <c r="F26" s="32"/>
      <c r="G26" s="32"/>
      <c r="H26" s="32"/>
      <c r="I26" s="32"/>
      <c r="J26" s="33"/>
      <c r="K26" s="114"/>
      <c r="M26" s="99"/>
      <c r="N26" s="99"/>
      <c r="O26" s="101"/>
      <c r="Q26" s="101"/>
      <c r="R26" s="99"/>
      <c r="S26" s="101"/>
      <c r="T26" s="101"/>
    </row>
    <row r="27" spans="1:20" ht="15.75" customHeight="1">
      <c r="A27" s="37"/>
      <c r="B27" s="23" t="s">
        <v>117</v>
      </c>
      <c r="C27" s="80" t="s">
        <v>118</v>
      </c>
      <c r="D27" s="81"/>
      <c r="E27" s="81"/>
      <c r="F27" s="81"/>
      <c r="G27" s="81"/>
      <c r="H27" s="81"/>
      <c r="I27" s="81"/>
      <c r="J27" s="82"/>
      <c r="M27" s="99"/>
      <c r="N27" s="100"/>
      <c r="O27" s="100"/>
      <c r="Q27" s="99"/>
      <c r="R27" s="102"/>
      <c r="S27" s="102"/>
      <c r="T27" s="102"/>
    </row>
    <row r="28" spans="1:20" ht="15.75" customHeight="1">
      <c r="A28" s="38"/>
      <c r="B28" s="103" t="s">
        <v>119</v>
      </c>
      <c r="C28" s="80" t="s">
        <v>120</v>
      </c>
      <c r="D28" s="81"/>
      <c r="E28" s="81"/>
      <c r="F28" s="81"/>
      <c r="G28" s="81"/>
      <c r="H28" s="81"/>
      <c r="I28" s="81"/>
      <c r="J28" s="82"/>
      <c r="M28" s="99"/>
      <c r="N28" s="99"/>
      <c r="O28" s="99"/>
      <c r="Q28" s="99"/>
    </row>
    <row r="29" spans="1:20" ht="12.75">
      <c r="A29" s="38"/>
      <c r="B29" s="24" t="s">
        <v>121</v>
      </c>
      <c r="C29" s="80" t="s">
        <v>122</v>
      </c>
      <c r="D29" s="81"/>
      <c r="E29" s="81"/>
      <c r="F29" s="81"/>
      <c r="G29" s="81"/>
      <c r="H29" s="81"/>
      <c r="I29" s="81"/>
      <c r="J29" s="82"/>
      <c r="M29" s="99"/>
      <c r="N29" s="99"/>
      <c r="O29" s="99"/>
      <c r="Q29" s="99"/>
    </row>
    <row r="30" spans="1:20" ht="15.75" customHeight="1">
      <c r="A30" s="37"/>
      <c r="B30" s="25" t="s">
        <v>123</v>
      </c>
      <c r="C30" s="80" t="s">
        <v>124</v>
      </c>
      <c r="D30" s="81"/>
      <c r="E30" s="81"/>
      <c r="F30" s="81"/>
      <c r="G30" s="81"/>
      <c r="H30" s="81"/>
      <c r="I30" s="81"/>
      <c r="J30" s="82"/>
      <c r="M30" s="99"/>
      <c r="N30" s="99"/>
      <c r="O30" s="99"/>
      <c r="Q30" s="99"/>
      <c r="R30" s="102"/>
      <c r="S30" s="102"/>
      <c r="T30" s="102"/>
    </row>
    <row r="31" spans="1:20" ht="15.75" customHeight="1">
      <c r="A31" s="37"/>
      <c r="B31" s="26" t="s">
        <v>125</v>
      </c>
      <c r="C31" s="80" t="s">
        <v>126</v>
      </c>
      <c r="D31" s="81"/>
      <c r="E31" s="81"/>
      <c r="F31" s="81"/>
      <c r="G31" s="81"/>
      <c r="H31" s="81"/>
      <c r="I31" s="81"/>
      <c r="J31" s="82"/>
      <c r="M31" s="99"/>
      <c r="N31" s="100"/>
      <c r="O31" s="100"/>
    </row>
    <row r="32" spans="1:20" ht="12.75">
      <c r="E32" s="2"/>
      <c r="F32" s="2"/>
      <c r="G32" s="2"/>
      <c r="H32" s="2"/>
      <c r="I32" s="2"/>
      <c r="J32" s="2"/>
    </row>
    <row r="33" spans="1:11" ht="12.75">
      <c r="A33" s="35"/>
      <c r="B33" s="96" t="s">
        <v>127</v>
      </c>
      <c r="C33" s="96"/>
      <c r="D33" s="22"/>
      <c r="E33" s="22"/>
      <c r="F33" s="22"/>
      <c r="G33" s="22"/>
      <c r="H33" s="22"/>
      <c r="I33" s="22"/>
      <c r="J33" s="22"/>
      <c r="K33" s="35"/>
    </row>
    <row r="34" spans="1:11" ht="6.95" customHeight="1">
      <c r="A34" s="34"/>
      <c r="B34" s="74"/>
      <c r="C34" s="75"/>
      <c r="D34" s="75"/>
      <c r="E34" s="75"/>
      <c r="F34" s="76"/>
      <c r="G34" s="76"/>
      <c r="H34" s="76"/>
      <c r="I34" s="76"/>
      <c r="J34" s="77"/>
    </row>
    <row r="35" spans="1:11" ht="36" customHeight="1">
      <c r="A35" s="34"/>
      <c r="B35" s="243" t="s">
        <v>128</v>
      </c>
      <c r="C35" s="244"/>
      <c r="D35" s="244"/>
      <c r="E35" s="245"/>
      <c r="F35" s="97">
        <f>MAX(A4:A18)</f>
        <v>15</v>
      </c>
      <c r="G35" s="246" t="s">
        <v>129</v>
      </c>
      <c r="H35" s="247"/>
      <c r="I35" s="247"/>
      <c r="J35" s="247"/>
    </row>
    <row r="36" spans="1:11" ht="6.95" customHeight="1">
      <c r="B36" s="79"/>
      <c r="C36" s="64"/>
      <c r="D36" s="64"/>
      <c r="E36" s="64"/>
      <c r="F36" s="73"/>
      <c r="G36" s="239"/>
      <c r="H36" s="239"/>
      <c r="I36" s="239"/>
      <c r="J36" s="240"/>
    </row>
    <row r="37" spans="1:11" ht="12.75">
      <c r="A37" s="34"/>
      <c r="B37" s="78" t="s">
        <v>130</v>
      </c>
      <c r="C37" s="66"/>
      <c r="D37" s="66"/>
      <c r="E37" s="66"/>
      <c r="F37" s="66"/>
      <c r="G37" s="241"/>
      <c r="H37" s="241"/>
      <c r="I37" s="241"/>
      <c r="J37" s="242"/>
    </row>
    <row r="38" spans="1:11" ht="12.75">
      <c r="A38" s="34"/>
      <c r="B38" s="68"/>
      <c r="C38" s="69" t="s">
        <v>131</v>
      </c>
      <c r="D38" s="70" t="s">
        <v>132</v>
      </c>
      <c r="E38" s="71" t="s">
        <v>133</v>
      </c>
      <c r="F38" s="72" t="s">
        <v>134</v>
      </c>
      <c r="G38" s="241"/>
      <c r="H38" s="241"/>
      <c r="I38" s="241"/>
      <c r="J38" s="242"/>
    </row>
    <row r="39" spans="1:11" ht="27.75">
      <c r="A39" s="34"/>
      <c r="B39" s="67" t="s">
        <v>135</v>
      </c>
      <c r="C39" s="115">
        <f>COUNTIF(G3:G18,"&lt;=7")</f>
        <v>2</v>
      </c>
      <c r="D39" s="116">
        <f>COUNTIF(H3:H18,"&lt;=1")</f>
        <v>1</v>
      </c>
      <c r="E39" s="117">
        <f>COUNTIF(P3:P18,"&lt;=7")</f>
        <v>1</v>
      </c>
      <c r="F39" s="97">
        <f>COUNTIFS(G3:G18,"&lt;=7",H3:H18,"&lt;=1",P3:P18,"&lt;=7")</f>
        <v>0</v>
      </c>
      <c r="G39" s="241"/>
      <c r="H39" s="241"/>
      <c r="I39" s="241"/>
      <c r="J39" s="242"/>
    </row>
    <row r="40" spans="1:11" ht="27.75">
      <c r="A40" s="34"/>
      <c r="B40" s="67" t="s">
        <v>136</v>
      </c>
      <c r="C40" s="127">
        <f>C39/F35</f>
        <v>0.13333333333333333</v>
      </c>
      <c r="D40" s="128">
        <f>D39/F35</f>
        <v>6.6666666666666666E-2</v>
      </c>
      <c r="E40" s="129">
        <f>E39/F35</f>
        <v>6.6666666666666666E-2</v>
      </c>
      <c r="F40" s="98">
        <f>F39/F35</f>
        <v>0</v>
      </c>
      <c r="G40" s="241"/>
      <c r="H40" s="241"/>
      <c r="I40" s="241"/>
      <c r="J40" s="242"/>
    </row>
    <row r="41" spans="1:11" ht="9" customHeight="1">
      <c r="B41" s="79"/>
      <c r="C41" s="65"/>
      <c r="D41" s="65"/>
      <c r="E41" s="65"/>
      <c r="F41" s="64"/>
      <c r="G41" s="241"/>
      <c r="H41" s="241"/>
      <c r="I41" s="241"/>
      <c r="J41" s="242"/>
    </row>
    <row r="42" spans="1:11" ht="12.75">
      <c r="B42" s="120" t="s">
        <v>137</v>
      </c>
      <c r="C42" s="119"/>
      <c r="D42" s="119"/>
      <c r="E42" s="119"/>
      <c r="F42" s="119"/>
      <c r="G42" s="119"/>
      <c r="H42" s="119"/>
      <c r="I42" s="119"/>
      <c r="J42" s="119"/>
    </row>
    <row r="43" spans="1:11" ht="12.75">
      <c r="B43" s="68"/>
      <c r="C43" s="118" t="s">
        <v>138</v>
      </c>
      <c r="D43" s="118" t="s">
        <v>139</v>
      </c>
      <c r="E43" s="118" t="s">
        <v>140</v>
      </c>
      <c r="F43" s="118" t="s">
        <v>141</v>
      </c>
      <c r="G43" s="118" t="s">
        <v>142</v>
      </c>
      <c r="H43" s="118" t="s">
        <v>143</v>
      </c>
      <c r="I43" s="118" t="s">
        <v>144</v>
      </c>
      <c r="J43" s="118"/>
    </row>
    <row r="44" spans="1:11" ht="15.75" customHeight="1">
      <c r="B44" s="67" t="s">
        <v>135</v>
      </c>
      <c r="C44" s="112">
        <f>COUNTIF(I3:I18,"&lt;=7")</f>
        <v>3</v>
      </c>
      <c r="D44" s="112">
        <f>COUNTIF(J3:J18,"&lt;=7")</f>
        <v>2</v>
      </c>
      <c r="E44" s="112">
        <f t="shared" ref="E44:I44" si="1">COUNTIF(K3:K18,"&lt;=7")</f>
        <v>2</v>
      </c>
      <c r="F44" s="112">
        <f t="shared" si="1"/>
        <v>1</v>
      </c>
      <c r="G44" s="112">
        <f t="shared" si="1"/>
        <v>2</v>
      </c>
      <c r="H44" s="112">
        <f t="shared" si="1"/>
        <v>2</v>
      </c>
      <c r="I44" s="112">
        <f t="shared" si="1"/>
        <v>3</v>
      </c>
      <c r="J44" s="112"/>
    </row>
    <row r="45" spans="1:11" ht="15.75" customHeight="1">
      <c r="B45" s="67" t="s">
        <v>136</v>
      </c>
      <c r="C45" s="113">
        <f t="shared" ref="C45:I45" si="2">I19</f>
        <v>1</v>
      </c>
      <c r="D45" s="113">
        <f t="shared" si="2"/>
        <v>0.66666666666666663</v>
      </c>
      <c r="E45" s="113">
        <f t="shared" si="2"/>
        <v>0.66666666666666663</v>
      </c>
      <c r="F45" s="113">
        <f t="shared" si="2"/>
        <v>0.33333333333333331</v>
      </c>
      <c r="G45" s="113">
        <f t="shared" si="2"/>
        <v>0.66666666666666663</v>
      </c>
      <c r="H45" s="113">
        <f t="shared" si="2"/>
        <v>0.66666666666666663</v>
      </c>
      <c r="I45" s="113">
        <f t="shared" si="2"/>
        <v>1</v>
      </c>
      <c r="J45" s="113"/>
    </row>
    <row r="46" spans="1:11" ht="15.75" customHeight="1">
      <c r="B46" s="67"/>
      <c r="C46" s="112"/>
      <c r="D46" s="112"/>
      <c r="E46" s="112"/>
      <c r="F46" s="112"/>
      <c r="G46" s="112"/>
      <c r="H46" s="112"/>
      <c r="I46" s="112"/>
      <c r="J46" s="112"/>
    </row>
  </sheetData>
  <mergeCells count="10">
    <mergeCell ref="G36:J41"/>
    <mergeCell ref="B35:E35"/>
    <mergeCell ref="A22:Q22"/>
    <mergeCell ref="A23:Q23"/>
    <mergeCell ref="G35:J35"/>
    <mergeCell ref="A21:Q21"/>
    <mergeCell ref="A20:G20"/>
    <mergeCell ref="I1:P1"/>
    <mergeCell ref="A19:F19"/>
    <mergeCell ref="B1:F1"/>
  </mergeCells>
  <phoneticPr fontId="2" type="noConversion"/>
  <conditionalFormatting sqref="B37">
    <cfRule type="containsText" dxfId="30" priority="12" operator="containsText" text="Input B40">
      <formula>NOT(ISERROR(SEARCH("Input B40",B37)))</formula>
    </cfRule>
  </conditionalFormatting>
  <conditionalFormatting sqref="B40 C41:E41 B44:B46">
    <cfRule type="containsText" dxfId="29" priority="14" operator="containsText" text="Input B40">
      <formula>NOT(ISERROR(SEARCH("Input B40",B40)))</formula>
    </cfRule>
  </conditionalFormatting>
  <conditionalFormatting sqref="B42:C42">
    <cfRule type="containsText" dxfId="28" priority="1" operator="containsText" text="Input B40">
      <formula>NOT(ISERROR(SEARCH("Input B40",B42)))</formula>
    </cfRule>
  </conditionalFormatting>
  <conditionalFormatting sqref="G3:G18 I3:P18">
    <cfRule type="cellIs" dxfId="27" priority="43" operator="lessThanOrEqual">
      <formula>7</formula>
    </cfRule>
    <cfRule type="cellIs" dxfId="26" priority="46" operator="greaterThan">
      <formula>7</formula>
    </cfRule>
  </conditionalFormatting>
  <conditionalFormatting sqref="G3:P18">
    <cfRule type="containsText" dxfId="25" priority="16" stopIfTrue="1" operator="containsText" text="Manquantes">
      <formula>NOT(ISERROR(SEARCH("Manquantes",G3)))</formula>
    </cfRule>
    <cfRule type="containsText" dxfId="24" priority="38" stopIfTrue="1" operator="containsText" text="NA">
      <formula>NOT(ISERROR(SEARCH("NA",G3)))</formula>
    </cfRule>
  </conditionalFormatting>
  <conditionalFormatting sqref="G19:P19">
    <cfRule type="containsText" dxfId="23" priority="15" operator="containsText" text="Manquantes">
      <formula>NOT(ISERROR(SEARCH("Manquantes",G19)))</formula>
    </cfRule>
  </conditionalFormatting>
  <conditionalFormatting sqref="H3:H18">
    <cfRule type="cellIs" dxfId="22" priority="48" stopIfTrue="1" operator="lessThanOrEqual">
      <formula>1</formula>
    </cfRule>
    <cfRule type="cellIs" dxfId="21" priority="85" operator="greaterThan">
      <formula>1</formula>
    </cfRule>
  </conditionalFormatting>
  <pageMargins left="0" right="0" top="0" bottom="0" header="0" footer="0"/>
  <pageSetup paperSize="9" orientation="portrait" horizontalDpi="0" verticalDpi="0"/>
  <drawing r:id="rId1"/>
  <extLst>
    <ext xmlns:x14="http://schemas.microsoft.com/office/spreadsheetml/2009/9/main" uri="{78C0D931-6437-407d-A8EE-F0AAD7539E65}">
      <x14:conditionalFormattings>
        <x14:conditionalFormatting xmlns:xm="http://schemas.microsoft.com/office/excel/2006/main">
          <x14:cfRule type="iconSet" priority="87"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G3:P18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A7E2-39B2-384F-9D4E-D90895A9C803}">
  <sheetPr codeName="Sheet3">
    <tabColor theme="7" tint="0.79998168889431442"/>
  </sheetPr>
  <dimension ref="A1:I74"/>
  <sheetViews>
    <sheetView zoomScale="110" zoomScaleNormal="110" workbookViewId="0">
      <selection activeCell="C3" sqref="C3"/>
    </sheetView>
  </sheetViews>
  <sheetFormatPr defaultColWidth="10.85546875" defaultRowHeight="11.25"/>
  <cols>
    <col min="1" max="1" width="11" style="174" customWidth="1"/>
    <col min="2" max="2" width="23.85546875" style="174" customWidth="1"/>
    <col min="3" max="4" width="22" style="174" customWidth="1"/>
    <col min="5" max="5" width="21.28515625" style="174" customWidth="1"/>
    <col min="6" max="6" width="14" style="174" bestFit="1" customWidth="1"/>
    <col min="7" max="7" width="14.28515625" style="174" customWidth="1"/>
    <col min="8" max="8" width="22.42578125" style="174" customWidth="1"/>
    <col min="9" max="9" width="31" style="174" customWidth="1"/>
    <col min="10" max="16384" width="10.85546875" style="174"/>
  </cols>
  <sheetData>
    <row r="1" spans="1:9" s="167" customFormat="1" ht="33.950000000000003" customHeight="1">
      <c r="A1" s="165" t="s">
        <v>145</v>
      </c>
      <c r="B1" s="165" t="s">
        <v>146</v>
      </c>
      <c r="C1" s="166" t="s">
        <v>147</v>
      </c>
      <c r="D1" s="166" t="s">
        <v>148</v>
      </c>
      <c r="E1" s="166" t="s">
        <v>149</v>
      </c>
      <c r="F1" s="166" t="s">
        <v>150</v>
      </c>
      <c r="G1" s="166" t="s">
        <v>151</v>
      </c>
      <c r="H1" s="165" t="s">
        <v>152</v>
      </c>
      <c r="I1" s="166" t="s">
        <v>153</v>
      </c>
    </row>
    <row r="2" spans="1:9" s="172" customFormat="1" ht="56.25">
      <c r="A2" s="168">
        <v>1</v>
      </c>
      <c r="B2" s="186" t="s">
        <v>154</v>
      </c>
      <c r="C2" s="54" t="s">
        <v>54</v>
      </c>
      <c r="D2" s="168"/>
      <c r="E2" s="190" t="s">
        <v>155</v>
      </c>
      <c r="F2" s="191">
        <v>45170</v>
      </c>
      <c r="G2" s="191">
        <v>45199</v>
      </c>
      <c r="H2" s="170" t="s">
        <v>156</v>
      </c>
      <c r="I2" s="171"/>
    </row>
    <row r="3" spans="1:9" s="172" customFormat="1" ht="90">
      <c r="A3" s="168">
        <v>2</v>
      </c>
      <c r="B3" s="188" t="s">
        <v>157</v>
      </c>
      <c r="C3" s="54" t="s">
        <v>70</v>
      </c>
      <c r="D3" s="168" t="s">
        <v>158</v>
      </c>
      <c r="E3" s="173" t="s">
        <v>155</v>
      </c>
      <c r="F3" s="5"/>
      <c r="G3" s="5"/>
      <c r="H3" s="170" t="s">
        <v>159</v>
      </c>
      <c r="I3" s="171"/>
    </row>
    <row r="4" spans="1:9" s="172" customFormat="1" ht="56.25">
      <c r="A4" s="168">
        <v>3</v>
      </c>
      <c r="B4" s="187" t="s">
        <v>160</v>
      </c>
      <c r="C4" s="54" t="s">
        <v>76</v>
      </c>
      <c r="D4" s="168" t="s">
        <v>161</v>
      </c>
      <c r="E4" s="173" t="s">
        <v>155</v>
      </c>
      <c r="F4" s="192">
        <v>45261</v>
      </c>
      <c r="G4" s="192">
        <v>45280</v>
      </c>
      <c r="H4" s="170" t="s">
        <v>162</v>
      </c>
      <c r="I4" s="171"/>
    </row>
    <row r="5" spans="1:9" s="172" customFormat="1" ht="67.5">
      <c r="A5" s="168">
        <v>3</v>
      </c>
      <c r="B5" s="187" t="s">
        <v>163</v>
      </c>
      <c r="C5" s="54" t="s">
        <v>77</v>
      </c>
      <c r="D5" s="168" t="s">
        <v>161</v>
      </c>
      <c r="E5" s="173" t="s">
        <v>155</v>
      </c>
      <c r="F5" s="192">
        <v>45245</v>
      </c>
      <c r="G5" s="192"/>
      <c r="H5" s="170" t="s">
        <v>156</v>
      </c>
      <c r="I5" s="171"/>
    </row>
    <row r="6" spans="1:9" s="172" customFormat="1" ht="56.25">
      <c r="A6" s="168">
        <v>3</v>
      </c>
      <c r="B6" s="187" t="s">
        <v>164</v>
      </c>
      <c r="C6" s="54" t="s">
        <v>80</v>
      </c>
      <c r="D6" s="168" t="s">
        <v>161</v>
      </c>
      <c r="E6" s="173" t="s">
        <v>155</v>
      </c>
      <c r="F6" s="192"/>
      <c r="G6" s="192"/>
      <c r="H6" s="170" t="s">
        <v>83</v>
      </c>
    </row>
    <row r="7" spans="1:9" s="172" customFormat="1" ht="56.25">
      <c r="A7" s="168">
        <v>3</v>
      </c>
      <c r="B7" s="188" t="s">
        <v>165</v>
      </c>
      <c r="C7" s="54" t="s">
        <v>81</v>
      </c>
      <c r="D7" s="168" t="s">
        <v>158</v>
      </c>
      <c r="E7" s="173" t="s">
        <v>155</v>
      </c>
      <c r="F7" s="192"/>
      <c r="G7" s="192"/>
      <c r="H7" s="170" t="s">
        <v>159</v>
      </c>
    </row>
    <row r="8" spans="1:9" s="172" customFormat="1">
      <c r="A8" s="168"/>
      <c r="B8" s="168"/>
      <c r="C8" s="168"/>
      <c r="D8" s="168"/>
      <c r="E8" s="173"/>
      <c r="F8" s="169"/>
      <c r="G8" s="169"/>
      <c r="H8" s="170"/>
    </row>
    <row r="9" spans="1:9" s="172" customFormat="1">
      <c r="A9" s="168"/>
      <c r="B9" s="168"/>
      <c r="C9" s="168"/>
      <c r="D9" s="168"/>
      <c r="E9" s="173"/>
      <c r="F9" s="169"/>
      <c r="G9" s="169"/>
      <c r="H9" s="170"/>
    </row>
    <row r="10" spans="1:9" s="172" customFormat="1">
      <c r="A10" s="168"/>
      <c r="B10" s="168"/>
      <c r="C10" s="168"/>
      <c r="D10" s="168"/>
      <c r="E10" s="173"/>
      <c r="F10" s="169"/>
      <c r="G10" s="169"/>
      <c r="H10" s="170"/>
    </row>
    <row r="11" spans="1:9" s="172" customFormat="1">
      <c r="A11" s="168"/>
      <c r="B11" s="168"/>
      <c r="C11" s="168"/>
      <c r="D11" s="168"/>
      <c r="E11" s="173"/>
      <c r="F11" s="169"/>
      <c r="G11" s="169"/>
      <c r="H11" s="170"/>
    </row>
    <row r="12" spans="1:9" s="172" customFormat="1">
      <c r="A12" s="168"/>
      <c r="B12" s="168"/>
      <c r="C12" s="168"/>
      <c r="D12" s="168"/>
      <c r="E12" s="173"/>
      <c r="F12" s="169"/>
      <c r="G12" s="169"/>
      <c r="H12" s="170"/>
    </row>
    <row r="13" spans="1:9" s="172" customFormat="1">
      <c r="A13" s="168"/>
      <c r="B13" s="168"/>
      <c r="C13" s="168"/>
      <c r="D13" s="168"/>
      <c r="E13" s="173"/>
      <c r="F13" s="169"/>
      <c r="G13" s="169"/>
      <c r="H13" s="170"/>
    </row>
    <row r="14" spans="1:9" s="172" customFormat="1">
      <c r="A14" s="168"/>
      <c r="B14" s="168"/>
      <c r="C14" s="168"/>
      <c r="D14" s="168"/>
      <c r="E14" s="173"/>
      <c r="F14" s="169"/>
      <c r="G14" s="169"/>
      <c r="H14" s="170"/>
    </row>
    <row r="15" spans="1:9" s="172" customFormat="1">
      <c r="A15" s="168"/>
      <c r="B15" s="168"/>
      <c r="C15" s="168"/>
      <c r="D15" s="168"/>
      <c r="E15" s="173"/>
      <c r="F15" s="169"/>
      <c r="G15" s="169"/>
      <c r="H15" s="170"/>
    </row>
    <row r="16" spans="1:9" s="172" customFormat="1">
      <c r="A16" s="168"/>
      <c r="B16" s="168"/>
      <c r="C16" s="168"/>
      <c r="D16" s="168"/>
      <c r="E16" s="173"/>
      <c r="F16" s="169"/>
      <c r="G16" s="169"/>
      <c r="H16" s="170"/>
    </row>
    <row r="17" spans="1:9" s="172" customFormat="1">
      <c r="A17" s="168"/>
      <c r="B17" s="168"/>
      <c r="C17" s="168"/>
      <c r="D17" s="168"/>
      <c r="E17" s="173"/>
      <c r="F17" s="169"/>
      <c r="G17" s="169"/>
      <c r="H17" s="170"/>
    </row>
    <row r="18" spans="1:9" s="172" customFormat="1">
      <c r="A18" s="168"/>
      <c r="B18" s="168"/>
      <c r="C18" s="168"/>
      <c r="D18" s="168"/>
      <c r="E18" s="173"/>
      <c r="F18" s="169"/>
      <c r="G18" s="169"/>
      <c r="H18" s="170"/>
    </row>
    <row r="19" spans="1:9" s="172" customFormat="1">
      <c r="A19" s="168"/>
      <c r="B19" s="168"/>
      <c r="C19" s="168"/>
      <c r="D19" s="168"/>
      <c r="E19" s="173"/>
      <c r="F19" s="169"/>
      <c r="G19" s="169"/>
      <c r="H19" s="170"/>
      <c r="I19" s="174"/>
    </row>
    <row r="20" spans="1:9" s="172" customFormat="1">
      <c r="A20" s="171"/>
      <c r="B20" s="171"/>
      <c r="C20" s="171"/>
      <c r="D20" s="171"/>
      <c r="E20" s="171"/>
      <c r="F20" s="171"/>
      <c r="G20" s="171"/>
      <c r="H20" s="170"/>
      <c r="I20" s="175"/>
    </row>
    <row r="21" spans="1:9" s="178" customFormat="1">
      <c r="A21" s="176" t="s">
        <v>166</v>
      </c>
      <c r="B21" s="176"/>
      <c r="C21" s="176"/>
      <c r="D21" s="176"/>
      <c r="E21" s="176"/>
      <c r="F21" s="176"/>
      <c r="G21" s="176"/>
      <c r="H21" s="170"/>
      <c r="I21" s="177"/>
    </row>
    <row r="22" spans="1:9" ht="12.95" customHeight="1">
      <c r="A22" s="179" t="s">
        <v>167</v>
      </c>
      <c r="B22" s="180"/>
      <c r="C22" s="180"/>
      <c r="D22" s="180"/>
      <c r="E22" s="180"/>
      <c r="F22" s="180"/>
      <c r="G22" s="180"/>
      <c r="H22" s="170"/>
    </row>
    <row r="23" spans="1:9">
      <c r="A23" s="181" t="s">
        <v>168</v>
      </c>
      <c r="B23" s="180"/>
      <c r="C23" s="180"/>
      <c r="D23" s="180"/>
      <c r="E23" s="180"/>
      <c r="F23" s="180"/>
      <c r="G23" s="180"/>
      <c r="H23" s="170"/>
    </row>
    <row r="24" spans="1:9">
      <c r="A24" s="181" t="s">
        <v>169</v>
      </c>
      <c r="B24" s="180"/>
      <c r="C24" s="180"/>
      <c r="D24" s="180"/>
      <c r="E24" s="180"/>
      <c r="F24" s="180"/>
      <c r="G24" s="180"/>
      <c r="H24" s="170"/>
    </row>
    <row r="25" spans="1:9">
      <c r="E25" s="182"/>
      <c r="H25" s="170"/>
      <c r="I25" s="182"/>
    </row>
    <row r="26" spans="1:9">
      <c r="H26" s="170"/>
      <c r="I26" s="170"/>
    </row>
    <row r="27" spans="1:9">
      <c r="H27" s="170"/>
      <c r="I27" s="183"/>
    </row>
    <row r="28" spans="1:9">
      <c r="H28" s="170"/>
      <c r="I28" s="183"/>
    </row>
    <row r="29" spans="1:9">
      <c r="H29" s="170"/>
      <c r="I29" s="183"/>
    </row>
    <row r="30" spans="1:9">
      <c r="H30" s="170"/>
      <c r="I30" s="183"/>
    </row>
    <row r="31" spans="1:9">
      <c r="H31" s="170"/>
    </row>
    <row r="32" spans="1:9">
      <c r="H32" s="170"/>
    </row>
    <row r="33" spans="8:8">
      <c r="H33" s="170"/>
    </row>
    <row r="34" spans="8:8">
      <c r="H34" s="170"/>
    </row>
    <row r="35" spans="8:8">
      <c r="H35" s="170"/>
    </row>
    <row r="36" spans="8:8">
      <c r="H36" s="170"/>
    </row>
    <row r="37" spans="8:8">
      <c r="H37" s="170"/>
    </row>
    <row r="38" spans="8:8">
      <c r="H38" s="170"/>
    </row>
    <row r="39" spans="8:8">
      <c r="H39" s="170"/>
    </row>
    <row r="40" spans="8:8">
      <c r="H40" s="170"/>
    </row>
    <row r="41" spans="8:8">
      <c r="H41" s="170"/>
    </row>
    <row r="42" spans="8:8">
      <c r="H42" s="170"/>
    </row>
    <row r="43" spans="8:8">
      <c r="H43" s="170"/>
    </row>
    <row r="44" spans="8:8">
      <c r="H44" s="170"/>
    </row>
    <row r="45" spans="8:8">
      <c r="H45" s="170"/>
    </row>
    <row r="46" spans="8:8">
      <c r="H46" s="170"/>
    </row>
    <row r="47" spans="8:8">
      <c r="H47" s="170"/>
    </row>
    <row r="48" spans="8:8">
      <c r="H48" s="170"/>
    </row>
    <row r="49" spans="8:8">
      <c r="H49" s="170"/>
    </row>
    <row r="50" spans="8:8">
      <c r="H50" s="170"/>
    </row>
    <row r="51" spans="8:8">
      <c r="H51" s="170"/>
    </row>
    <row r="52" spans="8:8">
      <c r="H52" s="170"/>
    </row>
    <row r="53" spans="8:8">
      <c r="H53" s="170"/>
    </row>
    <row r="54" spans="8:8">
      <c r="H54" s="170"/>
    </row>
    <row r="55" spans="8:8">
      <c r="H55" s="170"/>
    </row>
    <row r="56" spans="8:8">
      <c r="H56" s="170"/>
    </row>
    <row r="57" spans="8:8">
      <c r="H57" s="170"/>
    </row>
    <row r="58" spans="8:8">
      <c r="H58" s="170"/>
    </row>
    <row r="59" spans="8:8">
      <c r="H59" s="170"/>
    </row>
    <row r="60" spans="8:8">
      <c r="H60" s="170"/>
    </row>
    <row r="61" spans="8:8">
      <c r="H61" s="170"/>
    </row>
    <row r="62" spans="8:8">
      <c r="H62" s="170"/>
    </row>
    <row r="63" spans="8:8">
      <c r="H63" s="170"/>
    </row>
    <row r="64" spans="8:8">
      <c r="H64" s="170"/>
    </row>
    <row r="65" spans="8:8">
      <c r="H65" s="170"/>
    </row>
    <row r="66" spans="8:8">
      <c r="H66" s="170"/>
    </row>
    <row r="67" spans="8:8">
      <c r="H67" s="170"/>
    </row>
    <row r="68" spans="8:8">
      <c r="H68" s="170"/>
    </row>
    <row r="69" spans="8:8">
      <c r="H69" s="170"/>
    </row>
    <row r="70" spans="8:8">
      <c r="H70" s="170"/>
    </row>
    <row r="71" spans="8:8">
      <c r="H71" s="170"/>
    </row>
    <row r="72" spans="8:8">
      <c r="H72" s="170"/>
    </row>
    <row r="73" spans="8:8">
      <c r="H73" s="170"/>
    </row>
    <row r="74" spans="8:8">
      <c r="H74" s="170"/>
    </row>
  </sheetData>
  <conditionalFormatting sqref="H2:H74 I20">
    <cfRule type="containsText" dxfId="20" priority="6" stopIfTrue="1" operator="containsText" text="Deferred">
      <formula>NOT(ISERROR(SEARCH("Deferred",H2)))</formula>
    </cfRule>
    <cfRule type="containsText" dxfId="19" priority="7" stopIfTrue="1" operator="containsText" text="Waiting for start date">
      <formula>NOT(ISERROR(SEARCH("Waiting for start date",H2)))</formula>
    </cfRule>
    <cfRule type="containsText" dxfId="18" priority="8" stopIfTrue="1" operator="containsText" text="In progress">
      <formula>NOT(ISERROR(SEARCH("In progress",H2)))</formula>
    </cfRule>
    <cfRule type="containsText" dxfId="17" priority="9" stopIfTrue="1" operator="containsText" text="Stuck">
      <formula>NOT(ISERROR(SEARCH("Stuck",H2)))</formula>
    </cfRule>
    <cfRule type="containsText" dxfId="16" priority="10" stopIfTrue="1" operator="containsText" text="Complete">
      <formula>NOT(ISERROR(SEARCH("Complete",H2)))</formula>
    </cfRule>
  </conditionalFormatting>
  <conditionalFormatting sqref="I26:I30">
    <cfRule type="containsText" dxfId="15" priority="1" stopIfTrue="1" operator="containsText" text="Deferred">
      <formula>NOT(ISERROR(SEARCH("Deferred",I26)))</formula>
    </cfRule>
    <cfRule type="containsText" dxfId="14" priority="2" stopIfTrue="1" operator="containsText" text="Waiting for start date">
      <formula>NOT(ISERROR(SEARCH("Waiting for start date",I26)))</formula>
    </cfRule>
    <cfRule type="containsText" dxfId="13" priority="3" stopIfTrue="1" operator="containsText" text="In progress">
      <formula>NOT(ISERROR(SEARCH("In progress",I26)))</formula>
    </cfRule>
    <cfRule type="containsText" dxfId="12" priority="4" stopIfTrue="1" operator="containsText" text="Stuck">
      <formula>NOT(ISERROR(SEARCH("Stuck",I26)))</formula>
    </cfRule>
    <cfRule type="containsText" dxfId="11" priority="5" stopIfTrue="1" operator="containsText" text="Complete">
      <formula>NOT(ISERROR(SEARCH("Complete",I26)))</formula>
    </cfRule>
  </conditionalFormatting>
  <dataValidations count="3">
    <dataValidation type="list" allowBlank="1" showInputMessage="1" showErrorMessage="1" sqref="D2:D19" xr:uid="{8D0EC5E1-05F7-3340-A707-3AD26E932930}">
      <formula1>"Immédiate,Plus long terme"</formula1>
    </dataValidation>
    <dataValidation type="list" allowBlank="1" showInputMessage="1" showErrorMessage="1" sqref="H2:H74" xr:uid="{BF759F74-4698-D64A-BFC7-2975CF60D7B3}">
      <formula1>"En attente de la date de début,En cours,Bloqué,Terminé,Différé "</formula1>
    </dataValidation>
    <dataValidation type="list" allowBlank="1" showInputMessage="1" showErrorMessage="1" sqref="I26:I30 I20" xr:uid="{3EB08A0B-BC41-C541-96F4-C2F581072D45}">
      <formula1>"En attente de la date de début,En cours,Bloqué,Terminé,Différé (action à plus long terme)"</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zoomScaleNormal="100" workbookViewId="0">
      <selection activeCell="F3" sqref="F3"/>
    </sheetView>
  </sheetViews>
  <sheetFormatPr defaultColWidth="11.42578125" defaultRowHeight="12.75"/>
  <cols>
    <col min="1" max="1" width="23.42578125" bestFit="1" customWidth="1"/>
    <col min="2" max="2" width="6.5703125" bestFit="1" customWidth="1"/>
    <col min="3" max="3" width="19.85546875" customWidth="1"/>
    <col min="4" max="4" width="65.7109375" customWidth="1"/>
    <col min="5" max="5" width="17" customWidth="1"/>
    <col min="6" max="6" width="21.7109375" customWidth="1"/>
    <col min="7" max="7" width="4" customWidth="1"/>
    <col min="8" max="8" width="77.7109375" customWidth="1"/>
    <col min="9" max="9" width="64" customWidth="1"/>
    <col min="10" max="10" width="72.140625" customWidth="1"/>
  </cols>
  <sheetData>
    <row r="1" spans="1:12" s="148" customFormat="1" ht="157.5">
      <c r="A1" s="145" t="s">
        <v>170</v>
      </c>
      <c r="B1" s="146" t="s">
        <v>171</v>
      </c>
      <c r="C1" s="146" t="s">
        <v>172</v>
      </c>
      <c r="D1" s="146" t="s">
        <v>173</v>
      </c>
      <c r="E1" s="146" t="s">
        <v>174</v>
      </c>
      <c r="F1" s="146" t="s">
        <v>175</v>
      </c>
      <c r="G1" s="147" t="s">
        <v>176</v>
      </c>
      <c r="H1" s="251" t="s">
        <v>177</v>
      </c>
      <c r="I1" s="252"/>
      <c r="J1" s="252"/>
      <c r="K1" s="147"/>
      <c r="L1" s="147"/>
    </row>
    <row r="2" spans="1:12" ht="56.25">
      <c r="A2" s="54" t="s">
        <v>54</v>
      </c>
      <c r="B2" s="122">
        <v>1</v>
      </c>
      <c r="C2" s="122" t="s">
        <v>178</v>
      </c>
      <c r="D2" s="122" t="s">
        <v>179</v>
      </c>
      <c r="E2" s="122" t="s">
        <v>180</v>
      </c>
      <c r="F2" s="122" t="s">
        <v>180</v>
      </c>
      <c r="G2" s="101" t="s">
        <v>176</v>
      </c>
      <c r="H2" s="160" t="s">
        <v>181</v>
      </c>
      <c r="I2" s="160" t="s">
        <v>182</v>
      </c>
      <c r="J2" s="160" t="s">
        <v>183</v>
      </c>
      <c r="K2" s="64"/>
      <c r="L2" s="64"/>
    </row>
    <row r="3" spans="1:12" ht="101.25">
      <c r="A3" s="54" t="s">
        <v>55</v>
      </c>
      <c r="B3" s="122">
        <v>1</v>
      </c>
      <c r="C3" s="122" t="s">
        <v>178</v>
      </c>
      <c r="D3" s="122" t="s">
        <v>184</v>
      </c>
      <c r="E3" s="122" t="s">
        <v>180</v>
      </c>
      <c r="F3" s="122" t="s">
        <v>180</v>
      </c>
      <c r="G3" s="101" t="s">
        <v>176</v>
      </c>
      <c r="H3" s="161" t="s">
        <v>185</v>
      </c>
      <c r="I3" s="161" t="s">
        <v>186</v>
      </c>
      <c r="J3" s="161" t="s">
        <v>187</v>
      </c>
      <c r="K3" s="64"/>
      <c r="L3" s="143"/>
    </row>
    <row r="4" spans="1:12" ht="45">
      <c r="A4" s="54" t="s">
        <v>188</v>
      </c>
      <c r="B4" s="122">
        <v>2</v>
      </c>
      <c r="C4" s="122" t="s">
        <v>131</v>
      </c>
      <c r="D4" s="122" t="s">
        <v>189</v>
      </c>
      <c r="E4" s="122" t="s">
        <v>180</v>
      </c>
      <c r="F4" s="122" t="s">
        <v>180</v>
      </c>
      <c r="G4" s="101" t="s">
        <v>176</v>
      </c>
      <c r="H4" s="161" t="s">
        <v>189</v>
      </c>
      <c r="I4" s="161" t="s">
        <v>190</v>
      </c>
      <c r="J4" s="161" t="s">
        <v>191</v>
      </c>
      <c r="K4" s="64"/>
      <c r="L4" s="64"/>
    </row>
    <row r="5" spans="1:12" ht="45">
      <c r="A5" s="54" t="s">
        <v>68</v>
      </c>
      <c r="B5" s="122">
        <v>2</v>
      </c>
      <c r="C5" s="122" t="s">
        <v>132</v>
      </c>
      <c r="D5" s="122" t="s">
        <v>192</v>
      </c>
      <c r="E5" s="122" t="s">
        <v>180</v>
      </c>
      <c r="F5" s="122" t="s">
        <v>180</v>
      </c>
      <c r="G5" s="101" t="s">
        <v>176</v>
      </c>
      <c r="H5" s="161" t="s">
        <v>193</v>
      </c>
      <c r="I5" s="161" t="s">
        <v>194</v>
      </c>
      <c r="J5" s="161" t="s">
        <v>195</v>
      </c>
      <c r="K5" s="64"/>
      <c r="L5" s="64"/>
    </row>
    <row r="6" spans="1:12" ht="90">
      <c r="A6" s="54" t="s">
        <v>70</v>
      </c>
      <c r="B6" s="122">
        <v>2</v>
      </c>
      <c r="C6" s="122" t="s">
        <v>131</v>
      </c>
      <c r="D6" s="122" t="s">
        <v>196</v>
      </c>
      <c r="E6" s="122" t="s">
        <v>180</v>
      </c>
      <c r="F6" s="122" t="s">
        <v>180</v>
      </c>
      <c r="G6" s="101" t="s">
        <v>176</v>
      </c>
      <c r="H6" s="161" t="s">
        <v>197</v>
      </c>
      <c r="I6" s="161" t="s">
        <v>198</v>
      </c>
      <c r="J6" s="161" t="s">
        <v>199</v>
      </c>
      <c r="K6" s="64"/>
      <c r="L6" s="64"/>
    </row>
    <row r="7" spans="1:12" ht="45">
      <c r="A7" s="54" t="s">
        <v>76</v>
      </c>
      <c r="B7" s="122">
        <v>3</v>
      </c>
      <c r="C7" s="122" t="s">
        <v>131</v>
      </c>
      <c r="D7" s="122" t="s">
        <v>193</v>
      </c>
      <c r="E7" s="122" t="s">
        <v>180</v>
      </c>
      <c r="F7" s="122" t="s">
        <v>180</v>
      </c>
      <c r="G7" s="101" t="s">
        <v>176</v>
      </c>
      <c r="H7" s="160" t="s">
        <v>200</v>
      </c>
      <c r="I7" s="161" t="s">
        <v>201</v>
      </c>
      <c r="J7" s="161" t="s">
        <v>202</v>
      </c>
      <c r="K7" s="64"/>
      <c r="L7" s="64"/>
    </row>
    <row r="8" spans="1:12" ht="67.5">
      <c r="A8" s="54" t="s">
        <v>77</v>
      </c>
      <c r="B8" s="122">
        <v>3</v>
      </c>
      <c r="C8" s="122" t="s">
        <v>131</v>
      </c>
      <c r="D8" s="122" t="s">
        <v>203</v>
      </c>
      <c r="E8" s="122" t="s">
        <v>180</v>
      </c>
      <c r="F8" s="122" t="s">
        <v>180</v>
      </c>
      <c r="G8" s="101" t="s">
        <v>176</v>
      </c>
      <c r="H8" s="161" t="s">
        <v>204</v>
      </c>
      <c r="I8" s="161" t="s">
        <v>205</v>
      </c>
      <c r="J8" s="160" t="s">
        <v>206</v>
      </c>
      <c r="K8" s="64"/>
      <c r="L8" s="64"/>
    </row>
    <row r="9" spans="1:12" ht="56.25">
      <c r="A9" s="54" t="s">
        <v>80</v>
      </c>
      <c r="B9" s="122">
        <v>3</v>
      </c>
      <c r="C9" s="122" t="s">
        <v>132</v>
      </c>
      <c r="D9" s="122" t="s">
        <v>195</v>
      </c>
      <c r="E9" s="122" t="s">
        <v>180</v>
      </c>
      <c r="F9" s="122" t="s">
        <v>180</v>
      </c>
      <c r="G9" s="101" t="s">
        <v>176</v>
      </c>
      <c r="H9" s="161" t="s">
        <v>207</v>
      </c>
      <c r="I9" s="160" t="s">
        <v>208</v>
      </c>
      <c r="J9" s="161" t="s">
        <v>209</v>
      </c>
      <c r="K9" s="64"/>
      <c r="L9" s="64"/>
    </row>
    <row r="10" spans="1:12" ht="56.25">
      <c r="A10" s="54" t="s">
        <v>81</v>
      </c>
      <c r="B10" s="122">
        <v>3</v>
      </c>
      <c r="C10" s="122" t="s">
        <v>132</v>
      </c>
      <c r="D10" s="122"/>
      <c r="E10" s="122" t="s">
        <v>180</v>
      </c>
      <c r="F10" s="122" t="s">
        <v>180</v>
      </c>
      <c r="G10" s="101" t="s">
        <v>176</v>
      </c>
      <c r="H10" s="161" t="s">
        <v>210</v>
      </c>
      <c r="I10" s="161" t="s">
        <v>211</v>
      </c>
      <c r="J10" s="161" t="s">
        <v>212</v>
      </c>
      <c r="K10" s="64"/>
      <c r="L10" s="64"/>
    </row>
    <row r="11" spans="1:12">
      <c r="A11" s="121"/>
      <c r="B11" s="122"/>
      <c r="C11" s="122"/>
      <c r="D11" s="122"/>
      <c r="E11" s="122" t="s">
        <v>180</v>
      </c>
      <c r="F11" s="122" t="s">
        <v>180</v>
      </c>
      <c r="G11" s="101" t="s">
        <v>176</v>
      </c>
      <c r="H11" s="161" t="s">
        <v>213</v>
      </c>
      <c r="I11" s="161" t="s">
        <v>214</v>
      </c>
      <c r="J11" s="161" t="s">
        <v>184</v>
      </c>
      <c r="K11" s="64"/>
      <c r="L11" s="64"/>
    </row>
    <row r="12" spans="1:12">
      <c r="A12" s="121"/>
      <c r="B12" s="122"/>
      <c r="C12" s="122"/>
      <c r="D12" s="122"/>
      <c r="E12" s="122" t="s">
        <v>180</v>
      </c>
      <c r="F12" s="122" t="s">
        <v>180</v>
      </c>
      <c r="G12" s="101" t="s">
        <v>176</v>
      </c>
      <c r="H12" s="161" t="s">
        <v>215</v>
      </c>
      <c r="I12" s="161" t="s">
        <v>203</v>
      </c>
      <c r="J12" s="161" t="s">
        <v>216</v>
      </c>
      <c r="K12" s="64"/>
      <c r="L12" s="64"/>
    </row>
    <row r="13" spans="1:12">
      <c r="A13" s="121"/>
      <c r="B13" s="122"/>
      <c r="C13" s="122"/>
      <c r="D13" s="122"/>
      <c r="E13" s="122" t="s">
        <v>180</v>
      </c>
      <c r="F13" s="122" t="s">
        <v>180</v>
      </c>
      <c r="G13" s="101" t="s">
        <v>176</v>
      </c>
      <c r="H13" s="161" t="s">
        <v>217</v>
      </c>
      <c r="I13" s="161" t="s">
        <v>218</v>
      </c>
      <c r="J13" s="161" t="s">
        <v>196</v>
      </c>
      <c r="K13" s="64"/>
      <c r="L13" s="64"/>
    </row>
    <row r="14" spans="1:12">
      <c r="A14" s="121"/>
      <c r="B14" s="122"/>
      <c r="C14" s="122"/>
      <c r="D14" s="122"/>
      <c r="E14" s="122" t="s">
        <v>180</v>
      </c>
      <c r="F14" s="122" t="s">
        <v>180</v>
      </c>
      <c r="G14" s="101" t="s">
        <v>176</v>
      </c>
      <c r="H14" s="160" t="s">
        <v>219</v>
      </c>
      <c r="I14" s="162"/>
      <c r="J14" s="161" t="s">
        <v>220</v>
      </c>
      <c r="K14" s="64"/>
      <c r="L14" s="64"/>
    </row>
    <row r="15" spans="1:12">
      <c r="A15" s="121"/>
      <c r="B15" s="122"/>
      <c r="C15" s="122"/>
      <c r="D15" s="122"/>
      <c r="E15" s="122" t="s">
        <v>180</v>
      </c>
      <c r="F15" s="122" t="s">
        <v>180</v>
      </c>
      <c r="G15" s="101" t="s">
        <v>176</v>
      </c>
      <c r="H15" s="161" t="s">
        <v>179</v>
      </c>
      <c r="I15" s="162"/>
      <c r="J15" s="161" t="s">
        <v>221</v>
      </c>
      <c r="K15" s="64"/>
      <c r="L15" s="64"/>
    </row>
    <row r="16" spans="1:12">
      <c r="A16" s="121"/>
      <c r="B16" s="122"/>
      <c r="C16" s="122"/>
      <c r="D16" s="122"/>
      <c r="E16" s="122" t="s">
        <v>180</v>
      </c>
      <c r="F16" s="122" t="s">
        <v>180</v>
      </c>
      <c r="G16" s="101" t="s">
        <v>176</v>
      </c>
      <c r="H16" s="161" t="s">
        <v>222</v>
      </c>
      <c r="I16" s="162"/>
      <c r="J16" s="162"/>
      <c r="K16" s="64"/>
      <c r="L16" s="64"/>
    </row>
    <row r="17" spans="1:12">
      <c r="A17" s="121"/>
      <c r="B17" s="122"/>
      <c r="C17" s="122"/>
      <c r="D17" s="122"/>
      <c r="E17" s="122" t="s">
        <v>180</v>
      </c>
      <c r="F17" s="122" t="s">
        <v>180</v>
      </c>
      <c r="G17" s="101" t="s">
        <v>176</v>
      </c>
      <c r="H17" s="160" t="s">
        <v>223</v>
      </c>
      <c r="I17" s="162"/>
      <c r="J17" s="162"/>
      <c r="K17" s="64"/>
      <c r="L17" s="64"/>
    </row>
    <row r="18" spans="1:12">
      <c r="A18" s="121"/>
      <c r="B18" s="122"/>
      <c r="C18" s="122"/>
      <c r="D18" s="122"/>
      <c r="E18" s="122" t="s">
        <v>180</v>
      </c>
      <c r="F18" s="122" t="s">
        <v>180</v>
      </c>
      <c r="G18" s="101" t="s">
        <v>176</v>
      </c>
      <c r="H18" s="161" t="s">
        <v>224</v>
      </c>
      <c r="I18" s="162"/>
      <c r="J18" s="162"/>
      <c r="K18" s="64"/>
      <c r="L18" s="64"/>
    </row>
    <row r="19" spans="1:12">
      <c r="A19" s="121"/>
      <c r="B19" s="122"/>
      <c r="C19" s="122"/>
      <c r="D19" s="122"/>
      <c r="E19" s="122" t="s">
        <v>180</v>
      </c>
      <c r="F19" s="122" t="s">
        <v>180</v>
      </c>
      <c r="G19" s="101" t="s">
        <v>176</v>
      </c>
      <c r="H19" s="161" t="s">
        <v>225</v>
      </c>
      <c r="I19" s="162"/>
      <c r="J19" s="162"/>
      <c r="K19" s="64"/>
      <c r="L19" s="64"/>
    </row>
    <row r="20" spans="1:12">
      <c r="A20" s="123"/>
      <c r="B20" s="124"/>
      <c r="C20" s="124"/>
      <c r="D20" s="122"/>
      <c r="E20" s="122" t="s">
        <v>180</v>
      </c>
      <c r="F20" s="122" t="s">
        <v>180</v>
      </c>
      <c r="G20" s="101" t="s">
        <v>176</v>
      </c>
      <c r="H20" s="163"/>
      <c r="I20" s="162"/>
      <c r="J20" s="162"/>
      <c r="K20" s="64"/>
      <c r="L20" s="64"/>
    </row>
    <row r="21" spans="1:12" ht="15">
      <c r="A21" s="248" t="s">
        <v>226</v>
      </c>
      <c r="B21" s="249"/>
      <c r="C21" s="249"/>
      <c r="D21" s="249"/>
      <c r="E21" s="249"/>
      <c r="F21" s="249"/>
      <c r="G21" s="101" t="s">
        <v>176</v>
      </c>
      <c r="H21" s="164"/>
      <c r="I21" s="163"/>
      <c r="J21" s="163"/>
      <c r="K21" s="64"/>
      <c r="L21" s="64"/>
    </row>
    <row r="22" spans="1:12" ht="15">
      <c r="H22" s="131"/>
    </row>
    <row r="23" spans="1:12" ht="63.95" customHeight="1">
      <c r="A23" s="250" t="s">
        <v>227</v>
      </c>
      <c r="B23" s="250"/>
      <c r="I23" s="133"/>
    </row>
    <row r="24" spans="1:12">
      <c r="A24" s="125" t="s">
        <v>228</v>
      </c>
      <c r="B24" s="111" t="s">
        <v>229</v>
      </c>
      <c r="I24" s="134"/>
    </row>
    <row r="25" spans="1:12">
      <c r="A25" s="122" t="s">
        <v>230</v>
      </c>
      <c r="B25" s="253"/>
      <c r="I25" s="134"/>
    </row>
    <row r="26" spans="1:12">
      <c r="A26" s="122" t="s">
        <v>231</v>
      </c>
      <c r="B26" s="253"/>
      <c r="I26" s="134"/>
    </row>
    <row r="27" spans="1:12">
      <c r="I27" s="134"/>
    </row>
    <row r="28" spans="1:12" ht="15">
      <c r="I28" s="133"/>
    </row>
    <row r="29" spans="1:12">
      <c r="I29" s="134"/>
    </row>
    <row r="30" spans="1:12" ht="15">
      <c r="H30" s="131"/>
      <c r="I30" s="134"/>
    </row>
    <row r="31" spans="1:12" ht="15">
      <c r="H31" s="130"/>
      <c r="I31" s="134"/>
    </row>
    <row r="32" spans="1:12" ht="15">
      <c r="H32" s="131"/>
      <c r="I32" s="134"/>
    </row>
    <row r="33" spans="4:9" ht="15">
      <c r="H33" s="131"/>
      <c r="I33" s="133"/>
    </row>
    <row r="34" spans="4:9" ht="15">
      <c r="H34" s="131"/>
      <c r="I34" s="134"/>
    </row>
    <row r="35" spans="4:9" ht="15">
      <c r="H35" s="131"/>
      <c r="I35" s="134"/>
    </row>
    <row r="36" spans="4:9" ht="15">
      <c r="H36" s="131"/>
      <c r="I36" s="134"/>
    </row>
    <row r="37" spans="4:9" ht="15">
      <c r="H37" s="131"/>
      <c r="I37" s="133"/>
    </row>
    <row r="38" spans="4:9" ht="15">
      <c r="H38" s="130"/>
      <c r="I38" s="134"/>
    </row>
    <row r="39" spans="4:9" ht="15">
      <c r="H39" s="131"/>
      <c r="I39" s="134"/>
    </row>
    <row r="40" spans="4:9" ht="15">
      <c r="H40" s="131"/>
      <c r="I40" s="133"/>
    </row>
    <row r="41" spans="4:9" ht="15">
      <c r="D41" s="126"/>
      <c r="H41" s="131"/>
      <c r="I41" s="134"/>
    </row>
    <row r="42" spans="4:9" ht="15">
      <c r="D42" s="126"/>
      <c r="H42" s="130"/>
      <c r="I42" s="134"/>
    </row>
    <row r="43" spans="4:9" ht="15">
      <c r="D43" s="126"/>
      <c r="H43" s="131"/>
      <c r="I43" s="134"/>
    </row>
    <row r="44" spans="4:9" ht="15">
      <c r="D44" s="126"/>
      <c r="H44" s="131"/>
      <c r="I44" s="134"/>
    </row>
    <row r="45" spans="4:9" ht="15">
      <c r="D45" s="126"/>
      <c r="H45" s="131"/>
      <c r="I45" s="134"/>
    </row>
    <row r="46" spans="4:9" ht="15">
      <c r="D46" s="126"/>
      <c r="H46" s="131"/>
      <c r="I46" s="133"/>
    </row>
    <row r="47" spans="4:9" ht="15">
      <c r="H47" s="131"/>
      <c r="I47" s="134"/>
    </row>
    <row r="48" spans="4:9" ht="15.75">
      <c r="H48" s="132"/>
      <c r="I48" s="134"/>
    </row>
    <row r="49" spans="8:9" ht="15">
      <c r="H49" s="130"/>
      <c r="I49" s="134"/>
    </row>
    <row r="50" spans="8:9" ht="15">
      <c r="H50" s="131"/>
      <c r="I50" s="134"/>
    </row>
    <row r="51" spans="8:9" ht="15">
      <c r="H51" s="131"/>
      <c r="I51" s="133"/>
    </row>
    <row r="52" spans="8:9" ht="15">
      <c r="H52" s="131"/>
      <c r="I52" s="133"/>
    </row>
    <row r="53" spans="8:9" ht="15">
      <c r="H53" s="131"/>
      <c r="I53" s="133"/>
    </row>
    <row r="54" spans="8:9" ht="15">
      <c r="H54" s="131"/>
      <c r="I54" s="134"/>
    </row>
    <row r="55" spans="8:9" ht="15">
      <c r="H55" s="130"/>
      <c r="I55" s="134"/>
    </row>
    <row r="56" spans="8:9" ht="15">
      <c r="H56" s="131"/>
      <c r="I56" s="134"/>
    </row>
    <row r="57" spans="8:9" ht="15">
      <c r="H57" s="131"/>
      <c r="I57" s="134"/>
    </row>
    <row r="58" spans="8:9" ht="15">
      <c r="H58" s="131"/>
      <c r="I58" s="133"/>
    </row>
    <row r="59" spans="8:9" ht="15">
      <c r="H59" s="131"/>
      <c r="I59" s="134"/>
    </row>
    <row r="60" spans="8:9" ht="15">
      <c r="H60" s="131"/>
      <c r="I60" s="134"/>
    </row>
    <row r="61" spans="8:9" ht="15">
      <c r="H61" s="130"/>
      <c r="I61" s="134"/>
    </row>
    <row r="62" spans="8:9" ht="15">
      <c r="H62" s="131"/>
      <c r="I62" s="134"/>
    </row>
    <row r="63" spans="8:9" ht="15">
      <c r="H63" s="131"/>
      <c r="I63" s="134"/>
    </row>
    <row r="64" spans="8:9" ht="15">
      <c r="H64" s="131"/>
    </row>
    <row r="65" spans="8:8" ht="15">
      <c r="H65" s="131"/>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"Détection,Notification,Réponse"</formula1>
    </dataValidation>
  </dataValidations>
  <pageMargins left="0.7" right="0.7" top="0.75" bottom="0.75" header="0.3" footer="0.3"/>
  <pageSetup orientation="portrait" horizontalDpi="0" verticalDpi="0"/>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FCFACDA4-443C-A444-BBA6-6BF35396E6FC}">
          <x14:formula1>
            <xm:f>'Listes déroulantes'!$C$2:$C$60</xm:f>
          </x14:formula1>
          <xm:sqref>F2:F20</xm:sqref>
        </x14:dataValidation>
        <x14:dataValidation type="list" allowBlank="1" showInputMessage="1" showErrorMessage="1" xr:uid="{DCBD5C43-800E-4A00-B31D-655FD99EF6A7}">
          <x14:formula1>
            <xm:f>'Listes déroulantes'!$A$2:$A$39</xm:f>
          </x14:formula1>
          <xm:sqref>D2:D20</xm:sqref>
        </x14:dataValidation>
        <x14:dataValidation type="list" allowBlank="1" showInputMessage="1" showErrorMessage="1" xr:uid="{43450C9D-124C-4F96-8365-4AB5875AF652}">
          <x14:formula1>
            <xm:f>'Listes déroulantes'!$B$2:$B$23</xm:f>
          </x14:formula1>
          <xm:sqref>E2:E20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60"/>
  <sheetViews>
    <sheetView workbookViewId="0">
      <selection activeCell="B8" sqref="B8"/>
    </sheetView>
  </sheetViews>
  <sheetFormatPr defaultColWidth="11.42578125" defaultRowHeight="12.75"/>
  <cols>
    <col min="1" max="1" width="74.140625" style="197" customWidth="1"/>
    <col min="2" max="2" width="60.140625" style="197" customWidth="1"/>
    <col min="3" max="3" width="114.7109375" style="197" customWidth="1"/>
  </cols>
  <sheetData>
    <row r="1" spans="1:4" s="157" customFormat="1" ht="39.950000000000003" customHeight="1">
      <c r="A1" s="194" t="s">
        <v>232</v>
      </c>
      <c r="B1" s="194" t="s">
        <v>233</v>
      </c>
      <c r="C1" s="194" t="s">
        <v>234</v>
      </c>
      <c r="D1" s="156" t="s">
        <v>180</v>
      </c>
    </row>
    <row r="2" spans="1:4">
      <c r="A2" s="195" t="s">
        <v>185</v>
      </c>
      <c r="B2" s="136" t="s">
        <v>235</v>
      </c>
      <c r="C2" s="136" t="s">
        <v>236</v>
      </c>
      <c r="D2" s="135" t="s">
        <v>180</v>
      </c>
    </row>
    <row r="3" spans="1:4">
      <c r="A3" s="195" t="s">
        <v>189</v>
      </c>
      <c r="B3" s="136" t="s">
        <v>237</v>
      </c>
      <c r="C3" s="136" t="s">
        <v>238</v>
      </c>
      <c r="D3" s="135" t="s">
        <v>180</v>
      </c>
    </row>
    <row r="4" spans="1:4" ht="25.5">
      <c r="A4" s="195" t="s">
        <v>193</v>
      </c>
      <c r="B4" s="136" t="s">
        <v>239</v>
      </c>
      <c r="C4" s="136" t="s">
        <v>240</v>
      </c>
      <c r="D4" s="135" t="s">
        <v>180</v>
      </c>
    </row>
    <row r="5" spans="1:4">
      <c r="A5" s="195" t="s">
        <v>197</v>
      </c>
      <c r="B5" s="136" t="s">
        <v>241</v>
      </c>
      <c r="C5" s="136" t="s">
        <v>242</v>
      </c>
      <c r="D5" s="135" t="s">
        <v>180</v>
      </c>
    </row>
    <row r="6" spans="1:4">
      <c r="A6" s="195" t="s">
        <v>204</v>
      </c>
      <c r="B6" s="136" t="s">
        <v>243</v>
      </c>
      <c r="C6" s="136" t="s">
        <v>244</v>
      </c>
      <c r="D6" s="135" t="s">
        <v>180</v>
      </c>
    </row>
    <row r="7" spans="1:4">
      <c r="A7" s="195" t="s">
        <v>207</v>
      </c>
      <c r="B7" s="136" t="s">
        <v>245</v>
      </c>
      <c r="C7" s="136" t="s">
        <v>246</v>
      </c>
      <c r="D7" s="135" t="s">
        <v>180</v>
      </c>
    </row>
    <row r="8" spans="1:4" ht="25.5">
      <c r="A8" s="195" t="s">
        <v>210</v>
      </c>
      <c r="B8" s="136" t="s">
        <v>247</v>
      </c>
      <c r="C8" s="136" t="s">
        <v>248</v>
      </c>
      <c r="D8" s="135" t="s">
        <v>180</v>
      </c>
    </row>
    <row r="9" spans="1:4" ht="25.5">
      <c r="A9" s="195" t="s">
        <v>213</v>
      </c>
      <c r="B9" s="136" t="s">
        <v>249</v>
      </c>
      <c r="C9" s="136" t="s">
        <v>250</v>
      </c>
      <c r="D9" s="135" t="s">
        <v>180</v>
      </c>
    </row>
    <row r="10" spans="1:4">
      <c r="A10" s="195" t="s">
        <v>215</v>
      </c>
      <c r="B10" s="136" t="s">
        <v>251</v>
      </c>
      <c r="C10" s="136" t="s">
        <v>252</v>
      </c>
      <c r="D10" s="135" t="s">
        <v>180</v>
      </c>
    </row>
    <row r="11" spans="1:4">
      <c r="A11" s="195" t="s">
        <v>217</v>
      </c>
      <c r="B11" s="136" t="s">
        <v>253</v>
      </c>
      <c r="C11" s="136" t="s">
        <v>254</v>
      </c>
      <c r="D11" s="135" t="s">
        <v>180</v>
      </c>
    </row>
    <row r="12" spans="1:4">
      <c r="A12" s="195" t="s">
        <v>179</v>
      </c>
      <c r="B12" s="136" t="s">
        <v>255</v>
      </c>
      <c r="C12" s="136" t="s">
        <v>256</v>
      </c>
      <c r="D12" s="135" t="s">
        <v>180</v>
      </c>
    </row>
    <row r="13" spans="1:4" ht="25.5">
      <c r="A13" s="195" t="s">
        <v>222</v>
      </c>
      <c r="B13" s="136" t="s">
        <v>257</v>
      </c>
      <c r="C13" s="136" t="s">
        <v>258</v>
      </c>
      <c r="D13" s="135" t="s">
        <v>180</v>
      </c>
    </row>
    <row r="14" spans="1:4" ht="25.5">
      <c r="A14" s="195" t="s">
        <v>224</v>
      </c>
      <c r="B14" s="136" t="s">
        <v>259</v>
      </c>
      <c r="C14" s="136" t="s">
        <v>260</v>
      </c>
      <c r="D14" s="135" t="s">
        <v>180</v>
      </c>
    </row>
    <row r="15" spans="1:4">
      <c r="A15" s="195" t="s">
        <v>225</v>
      </c>
      <c r="B15" s="136" t="s">
        <v>261</v>
      </c>
      <c r="C15" s="136" t="s">
        <v>262</v>
      </c>
      <c r="D15" s="135" t="s">
        <v>180</v>
      </c>
    </row>
    <row r="16" spans="1:4">
      <c r="A16" s="195" t="s">
        <v>186</v>
      </c>
      <c r="B16" s="136" t="s">
        <v>263</v>
      </c>
      <c r="C16" s="136" t="s">
        <v>264</v>
      </c>
      <c r="D16" s="135" t="s">
        <v>180</v>
      </c>
    </row>
    <row r="17" spans="1:4" ht="25.5">
      <c r="A17" s="195" t="s">
        <v>190</v>
      </c>
      <c r="B17" s="136" t="s">
        <v>265</v>
      </c>
      <c r="C17" s="136" t="s">
        <v>266</v>
      </c>
      <c r="D17" s="135" t="s">
        <v>180</v>
      </c>
    </row>
    <row r="18" spans="1:4">
      <c r="A18" s="195" t="s">
        <v>194</v>
      </c>
      <c r="B18" s="136" t="s">
        <v>267</v>
      </c>
      <c r="C18" s="136" t="s">
        <v>268</v>
      </c>
      <c r="D18" s="135" t="s">
        <v>180</v>
      </c>
    </row>
    <row r="19" spans="1:4" ht="25.5">
      <c r="A19" s="195" t="s">
        <v>198</v>
      </c>
      <c r="B19" s="136" t="s">
        <v>269</v>
      </c>
      <c r="C19" s="136" t="s">
        <v>270</v>
      </c>
      <c r="D19" s="135" t="s">
        <v>180</v>
      </c>
    </row>
    <row r="20" spans="1:4" ht="25.5">
      <c r="A20" s="195" t="s">
        <v>201</v>
      </c>
      <c r="B20" s="136" t="s">
        <v>271</v>
      </c>
      <c r="C20" s="136" t="s">
        <v>272</v>
      </c>
      <c r="D20" s="135" t="s">
        <v>180</v>
      </c>
    </row>
    <row r="21" spans="1:4">
      <c r="A21" s="195" t="s">
        <v>205</v>
      </c>
      <c r="B21" s="136"/>
      <c r="C21" s="136"/>
      <c r="D21" s="135"/>
    </row>
    <row r="22" spans="1:4">
      <c r="A22" s="195" t="s">
        <v>211</v>
      </c>
      <c r="B22" s="196" t="s">
        <v>117</v>
      </c>
      <c r="C22" s="136" t="s">
        <v>273</v>
      </c>
      <c r="D22" s="135" t="s">
        <v>180</v>
      </c>
    </row>
    <row r="23" spans="1:4">
      <c r="A23" s="195" t="s">
        <v>214</v>
      </c>
      <c r="B23" s="196" t="s">
        <v>180</v>
      </c>
      <c r="C23" s="136" t="s">
        <v>274</v>
      </c>
      <c r="D23" s="135" t="s">
        <v>180</v>
      </c>
    </row>
    <row r="24" spans="1:4">
      <c r="A24" s="195" t="s">
        <v>203</v>
      </c>
      <c r="B24" s="196" t="s">
        <v>180</v>
      </c>
      <c r="C24" s="136" t="s">
        <v>275</v>
      </c>
      <c r="D24" s="135" t="s">
        <v>180</v>
      </c>
    </row>
    <row r="25" spans="1:4">
      <c r="A25" s="195" t="s">
        <v>218</v>
      </c>
      <c r="B25" s="196" t="s">
        <v>180</v>
      </c>
      <c r="C25" s="136" t="s">
        <v>276</v>
      </c>
      <c r="D25" s="135" t="s">
        <v>180</v>
      </c>
    </row>
    <row r="26" spans="1:4">
      <c r="A26" s="195" t="s">
        <v>192</v>
      </c>
      <c r="B26" s="196" t="s">
        <v>180</v>
      </c>
      <c r="C26" s="136" t="s">
        <v>277</v>
      </c>
      <c r="D26" s="135" t="s">
        <v>180</v>
      </c>
    </row>
    <row r="27" spans="1:4" ht="25.5">
      <c r="A27" s="195" t="s">
        <v>191</v>
      </c>
      <c r="B27" s="196" t="s">
        <v>180</v>
      </c>
      <c r="C27" s="136" t="s">
        <v>278</v>
      </c>
      <c r="D27" s="135" t="s">
        <v>180</v>
      </c>
    </row>
    <row r="28" spans="1:4">
      <c r="A28" s="195" t="s">
        <v>195</v>
      </c>
      <c r="B28" s="196" t="s">
        <v>180</v>
      </c>
      <c r="C28" s="136" t="s">
        <v>279</v>
      </c>
      <c r="D28" s="135" t="s">
        <v>180</v>
      </c>
    </row>
    <row r="29" spans="1:4">
      <c r="A29" s="195" t="s">
        <v>199</v>
      </c>
      <c r="B29" s="196" t="s">
        <v>180</v>
      </c>
      <c r="C29" s="136" t="s">
        <v>280</v>
      </c>
      <c r="D29" s="135" t="s">
        <v>180</v>
      </c>
    </row>
    <row r="30" spans="1:4">
      <c r="A30" s="195" t="s">
        <v>202</v>
      </c>
      <c r="B30" s="196" t="s">
        <v>180</v>
      </c>
      <c r="C30" s="136" t="s">
        <v>281</v>
      </c>
      <c r="D30" s="135" t="s">
        <v>180</v>
      </c>
    </row>
    <row r="31" spans="1:4">
      <c r="A31" s="195" t="s">
        <v>209</v>
      </c>
      <c r="B31" s="196" t="s">
        <v>180</v>
      </c>
      <c r="C31" s="136" t="s">
        <v>282</v>
      </c>
      <c r="D31" s="135" t="s">
        <v>180</v>
      </c>
    </row>
    <row r="32" spans="1:4" ht="25.5">
      <c r="A32" s="195" t="s">
        <v>212</v>
      </c>
      <c r="B32" s="196" t="s">
        <v>180</v>
      </c>
      <c r="C32" s="136" t="s">
        <v>283</v>
      </c>
      <c r="D32" s="135" t="s">
        <v>180</v>
      </c>
    </row>
    <row r="33" spans="1:4" ht="25.5">
      <c r="A33" s="195" t="s">
        <v>184</v>
      </c>
      <c r="B33" s="196" t="s">
        <v>180</v>
      </c>
      <c r="C33" s="136" t="s">
        <v>284</v>
      </c>
      <c r="D33" s="135" t="s">
        <v>180</v>
      </c>
    </row>
    <row r="34" spans="1:4">
      <c r="A34" s="195" t="s">
        <v>216</v>
      </c>
      <c r="B34" s="196" t="s">
        <v>180</v>
      </c>
      <c r="C34" s="136" t="s">
        <v>285</v>
      </c>
      <c r="D34" s="135" t="s">
        <v>180</v>
      </c>
    </row>
    <row r="35" spans="1:4">
      <c r="A35" s="195" t="s">
        <v>196</v>
      </c>
      <c r="B35" s="196" t="s">
        <v>180</v>
      </c>
      <c r="C35" s="136" t="s">
        <v>286</v>
      </c>
      <c r="D35" s="135" t="s">
        <v>180</v>
      </c>
    </row>
    <row r="36" spans="1:4">
      <c r="A36" s="195" t="s">
        <v>220</v>
      </c>
      <c r="B36" s="196" t="s">
        <v>180</v>
      </c>
      <c r="C36" s="136" t="s">
        <v>287</v>
      </c>
      <c r="D36" s="135" t="s">
        <v>180</v>
      </c>
    </row>
    <row r="37" spans="1:4" ht="25.5">
      <c r="A37" s="195" t="s">
        <v>221</v>
      </c>
      <c r="B37" s="196" t="s">
        <v>180</v>
      </c>
      <c r="C37" s="136" t="s">
        <v>288</v>
      </c>
      <c r="D37" s="135" t="s">
        <v>180</v>
      </c>
    </row>
    <row r="38" spans="1:4">
      <c r="A38" s="196" t="s">
        <v>289</v>
      </c>
      <c r="B38" s="196" t="s">
        <v>180</v>
      </c>
      <c r="C38" s="136" t="s">
        <v>290</v>
      </c>
      <c r="D38" s="135" t="s">
        <v>180</v>
      </c>
    </row>
    <row r="39" spans="1:4">
      <c r="B39" s="196" t="s">
        <v>180</v>
      </c>
      <c r="C39" s="136" t="s">
        <v>291</v>
      </c>
      <c r="D39" s="135" t="s">
        <v>180</v>
      </c>
    </row>
    <row r="40" spans="1:4">
      <c r="A40" s="196"/>
      <c r="B40" s="196" t="s">
        <v>180</v>
      </c>
      <c r="C40" s="136" t="s">
        <v>292</v>
      </c>
      <c r="D40" s="135" t="s">
        <v>180</v>
      </c>
    </row>
    <row r="41" spans="1:4">
      <c r="A41" s="196"/>
      <c r="B41" s="196" t="s">
        <v>180</v>
      </c>
      <c r="C41" s="136" t="s">
        <v>293</v>
      </c>
      <c r="D41" s="135" t="s">
        <v>180</v>
      </c>
    </row>
    <row r="42" spans="1:4" ht="38.25">
      <c r="A42" s="196"/>
      <c r="B42" s="196" t="s">
        <v>180</v>
      </c>
      <c r="C42" s="136" t="s">
        <v>294</v>
      </c>
      <c r="D42" s="135" t="s">
        <v>180</v>
      </c>
    </row>
    <row r="43" spans="1:4">
      <c r="A43" s="196"/>
      <c r="B43" s="196" t="s">
        <v>180</v>
      </c>
      <c r="C43" s="136" t="s">
        <v>295</v>
      </c>
      <c r="D43" s="135" t="s">
        <v>180</v>
      </c>
    </row>
    <row r="44" spans="1:4">
      <c r="A44" s="196"/>
      <c r="B44" s="196" t="s">
        <v>180</v>
      </c>
      <c r="C44" s="136" t="s">
        <v>296</v>
      </c>
      <c r="D44" s="135" t="s">
        <v>180</v>
      </c>
    </row>
    <row r="45" spans="1:4">
      <c r="A45" s="196"/>
      <c r="B45" s="196" t="s">
        <v>180</v>
      </c>
      <c r="C45" s="136" t="s">
        <v>297</v>
      </c>
      <c r="D45" s="135" t="s">
        <v>180</v>
      </c>
    </row>
    <row r="46" spans="1:4">
      <c r="A46" s="196"/>
      <c r="B46" s="196" t="s">
        <v>180</v>
      </c>
      <c r="C46" s="136" t="s">
        <v>298</v>
      </c>
      <c r="D46" s="135" t="s">
        <v>180</v>
      </c>
    </row>
    <row r="47" spans="1:4">
      <c r="A47" s="196"/>
      <c r="B47" s="196" t="s">
        <v>180</v>
      </c>
      <c r="C47" s="136" t="s">
        <v>299</v>
      </c>
      <c r="D47" s="135" t="s">
        <v>180</v>
      </c>
    </row>
    <row r="48" spans="1:4">
      <c r="A48" s="196"/>
      <c r="B48" s="196" t="s">
        <v>180</v>
      </c>
      <c r="C48" s="136" t="s">
        <v>300</v>
      </c>
      <c r="D48" s="135" t="s">
        <v>180</v>
      </c>
    </row>
    <row r="49" spans="1:4">
      <c r="A49" s="196"/>
      <c r="B49" s="196" t="s">
        <v>180</v>
      </c>
      <c r="C49" s="136" t="s">
        <v>301</v>
      </c>
      <c r="D49" s="135" t="s">
        <v>180</v>
      </c>
    </row>
    <row r="50" spans="1:4">
      <c r="A50" s="196"/>
      <c r="B50" s="196" t="s">
        <v>180</v>
      </c>
      <c r="C50" s="136" t="s">
        <v>302</v>
      </c>
      <c r="D50" s="135" t="s">
        <v>180</v>
      </c>
    </row>
    <row r="51" spans="1:4">
      <c r="A51" s="196"/>
      <c r="B51" s="196" t="s">
        <v>180</v>
      </c>
      <c r="C51" s="136" t="s">
        <v>303</v>
      </c>
      <c r="D51" s="135" t="s">
        <v>180</v>
      </c>
    </row>
    <row r="52" spans="1:4">
      <c r="A52" s="196"/>
      <c r="B52" s="196" t="s">
        <v>180</v>
      </c>
      <c r="C52" s="136" t="s">
        <v>304</v>
      </c>
      <c r="D52" s="135" t="s">
        <v>180</v>
      </c>
    </row>
    <row r="53" spans="1:4">
      <c r="A53" s="196"/>
      <c r="B53" s="196"/>
      <c r="C53" s="136" t="s">
        <v>305</v>
      </c>
      <c r="D53" s="101"/>
    </row>
    <row r="54" spans="1:4">
      <c r="A54" s="196"/>
      <c r="B54" s="196"/>
      <c r="C54" s="136" t="s">
        <v>306</v>
      </c>
      <c r="D54" s="101"/>
    </row>
    <row r="55" spans="1:4" ht="25.5">
      <c r="A55" s="196"/>
      <c r="B55" s="196"/>
      <c r="C55" s="136" t="s">
        <v>307</v>
      </c>
      <c r="D55" s="101"/>
    </row>
    <row r="56" spans="1:4">
      <c r="A56" s="196"/>
      <c r="B56" s="196"/>
      <c r="C56" s="136" t="s">
        <v>308</v>
      </c>
      <c r="D56" s="101"/>
    </row>
    <row r="57" spans="1:4" ht="25.5">
      <c r="A57" s="196"/>
      <c r="B57" s="196"/>
      <c r="C57" s="136" t="s">
        <v>309</v>
      </c>
      <c r="D57" s="101"/>
    </row>
    <row r="58" spans="1:4">
      <c r="A58" s="196"/>
      <c r="B58" s="196"/>
      <c r="C58" s="136" t="s">
        <v>310</v>
      </c>
      <c r="D58" s="101"/>
    </row>
    <row r="59" spans="1:4">
      <c r="A59" s="196"/>
      <c r="B59" s="196"/>
      <c r="C59" s="196" t="s">
        <v>117</v>
      </c>
      <c r="D59" s="101"/>
    </row>
    <row r="60" spans="1:4">
      <c r="A60" s="196"/>
      <c r="B60" s="196"/>
      <c r="C60" s="136" t="s">
        <v>180</v>
      </c>
      <c r="D60" s="10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73B71C273E20C4095B634201CDD2539" ma:contentTypeVersion="22" ma:contentTypeDescription="Create a new document." ma:contentTypeScope="" ma:versionID="9e916c3be39e4be1ca62e2f83b1b78b5">
  <xsd:schema xmlns:xsd="http://www.w3.org/2001/XMLSchema" xmlns:xs="http://www.w3.org/2001/XMLSchema" xmlns:p="http://schemas.microsoft.com/office/2006/metadata/properties" xmlns:ns2="ca299543-0ab4-429f-8927-bf8e8716a0c2" xmlns:ns3="d27c8f07-e503-4122-80c5-e52ee84151d4" targetNamespace="http://schemas.microsoft.com/office/2006/metadata/properties" ma:root="true" ma:fieldsID="7327617a51c55606d7a086da18093d21" ns2:_="" ns3:_="">
    <xsd:import namespace="ca299543-0ab4-429f-8927-bf8e8716a0c2"/>
    <xsd:import namespace="d27c8f07-e503-4122-80c5-e52ee84151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CR" minOccurs="0"/>
                <xsd:element ref="ns2:Comments" minOccurs="0"/>
                <xsd:element ref="ns2:MediaServiceObjectDetectorVersions" minOccurs="0"/>
                <xsd:element ref="ns2:MediaServiceSearchProperties" minOccurs="0"/>
                <xsd:element ref="ns2:TranslatedLang"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99543-0ab4-429f-8927-bf8e8716a0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2f55c54-333a-4ed3-a999-6f0836af511a"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Comments" ma:index="24" nillable="true" ma:displayName="Comments" ma:format="Dropdown" ma:internalName="Comments">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TranslatedLang" ma:index="27" nillable="true" ma:displayName="Translated Language" ma:internalName="TranslatedLang">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7c8f07-e503-4122-80c5-e52ee84151d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4d5955-93c2-4535-8179-a5e838035f88}" ma:internalName="TaxCatchAll" ma:showField="CatchAllData" ma:web="d27c8f07-e503-4122-80c5-e52ee84151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a299543-0ab4-429f-8927-bf8e8716a0c2">
      <Terms xmlns="http://schemas.microsoft.com/office/infopath/2007/PartnerControls"/>
    </lcf76f155ced4ddcb4097134ff3c332f>
    <TaxCatchAll xmlns="d27c8f07-e503-4122-80c5-e52ee84151d4" xsi:nil="true"/>
    <TranslatedLang xmlns="ca299543-0ab4-429f-8927-bf8e8716a0c2" xsi:nil="true"/>
    <Comments xmlns="ca299543-0ab4-429f-8927-bf8e8716a0c2" xsi:nil="true"/>
  </documentManagement>
</p:properties>
</file>

<file path=customXml/itemProps1.xml><?xml version="1.0" encoding="utf-8"?>
<ds:datastoreItem xmlns:ds="http://schemas.openxmlformats.org/officeDocument/2006/customXml" ds:itemID="{5B29F651-E045-400A-A865-94DA5BB374F4}"/>
</file>

<file path=customXml/itemProps2.xml><?xml version="1.0" encoding="utf-8"?>
<ds:datastoreItem xmlns:ds="http://schemas.openxmlformats.org/officeDocument/2006/customXml" ds:itemID="{A1A9F71B-A73C-441B-BC78-BEA2E1FDB3CF}"/>
</file>

<file path=customXml/itemProps3.xml><?xml version="1.0" encoding="utf-8"?>
<ds:datastoreItem xmlns:ds="http://schemas.openxmlformats.org/officeDocument/2006/customXml" ds:itemID="{EA69110F-2BA6-4F1F-8FEF-FF5EF0FEF70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Marie Deveaux</cp:lastModifiedBy>
  <cp:revision/>
  <dcterms:created xsi:type="dcterms:W3CDTF">2021-09-07T17:51:41Z</dcterms:created>
  <dcterms:modified xsi:type="dcterms:W3CDTF">2025-11-05T20:53:03Z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0x010100173B71C273E20C4095B634201CDD2539</vt:lpwstr>
  </property>
  <property fmtid="{D5CDD505-2E9C-101B-9397-08002B2CF9AE}" pid="3" name="Order">
    <vt:r8>8400</vt:r8>
  </property>
  <property fmtid="{D5CDD505-2E9C-101B-9397-08002B2CF9AE}" pid="4" name="_dlc_DocIdItemGuid">
    <vt:lpwstr>5a1ef0e6-018c-4d46-80b4-76a45c506a95</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